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5347141742133080320/WOPIServiceId_TP_DROPBOX_PLUS/WOPIUserId_-/"/>
    </mc:Choice>
  </mc:AlternateContent>
  <xr:revisionPtr revIDLastSave="0" documentId="8_{F6A04BFF-32B4-4242-835F-47F70102AF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ource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B13" i="3"/>
  <c r="F12" i="3"/>
  <c r="B12" i="3"/>
  <c r="F11" i="3"/>
  <c r="B11" i="3"/>
  <c r="F10" i="3"/>
  <c r="B10" i="3"/>
  <c r="G5" i="3"/>
  <c r="D5" i="3"/>
  <c r="A5" i="3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J5" i="3" l="1"/>
  <c r="B16" i="3"/>
  <c r="C11" i="3" s="1"/>
  <c r="F13" i="3"/>
  <c r="G11" i="3" s="1"/>
  <c r="C15" i="3" l="1"/>
  <c r="C10" i="3"/>
  <c r="C12" i="3"/>
  <c r="C14" i="3"/>
  <c r="C13" i="3"/>
  <c r="G10" i="3"/>
  <c r="G1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<sst xmlns="http://schemas.openxmlformats.org/spreadsheetml/2006/main" count="105" uniqueCount="66">
  <si>
    <t>School</t>
  </si>
  <si>
    <t>Program</t>
  </si>
  <si>
    <t>Type</t>
  </si>
  <si>
    <t>Deadline</t>
  </si>
  <si>
    <t>Status</t>
  </si>
  <si>
    <t>Completion %</t>
  </si>
  <si>
    <t>Statement of purpose</t>
  </si>
  <si>
    <t>Personal statement</t>
  </si>
  <si>
    <t>Writing sample</t>
  </si>
  <si>
    <t>CV/Resume</t>
  </si>
  <si>
    <t>Transcripts</t>
  </si>
  <si>
    <t>LOR 1</t>
  </si>
  <si>
    <t>LOR 2</t>
  </si>
  <si>
    <t>LOR 3</t>
  </si>
  <si>
    <t>GRE scores</t>
  </si>
  <si>
    <t>TOEFL/IELTS</t>
  </si>
  <si>
    <t>Min GPA met</t>
  </si>
  <si>
    <t>App fee paid</t>
  </si>
  <si>
    <t>Interview</t>
  </si>
  <si>
    <t>Portal login</t>
  </si>
  <si>
    <t>Notes</t>
  </si>
  <si>
    <t>example</t>
  </si>
  <si>
    <t>MIT</t>
  </si>
  <si>
    <t>Computer Science PhD</t>
  </si>
  <si>
    <t>Priority</t>
  </si>
  <si>
    <t>In progress</t>
  </si>
  <si>
    <t>Contact Prof. Smith re: lab</t>
  </si>
  <si>
    <t>Stanford</t>
  </si>
  <si>
    <t>HCI MS</t>
  </si>
  <si>
    <t>Planning</t>
  </si>
  <si>
    <t>Strong SOP focus needed</t>
  </si>
  <si>
    <t>Carnegie Mellon</t>
  </si>
  <si>
    <t>Machine Learning MS</t>
  </si>
  <si>
    <t>Target</t>
  </si>
  <si>
    <t>Univ. of Washington</t>
  </si>
  <si>
    <t>Information Science PhD</t>
  </si>
  <si>
    <t>Submitted</t>
  </si>
  <si>
    <t>Submitted on time</t>
  </si>
  <si>
    <t>UC San Diego</t>
  </si>
  <si>
    <t>Cognitive Science PhD</t>
  </si>
  <si>
    <t>Reach out to advisor</t>
  </si>
  <si>
    <t>Univ. of Michigan</t>
  </si>
  <si>
    <t>Computer Science MS</t>
  </si>
  <si>
    <t>Safety</t>
  </si>
  <si>
    <t>rolling</t>
  </si>
  <si>
    <t>Rolling admissions</t>
  </si>
  <si>
    <t>Type Column</t>
  </si>
  <si>
    <t>Status Column</t>
  </si>
  <si>
    <t>Accepted</t>
  </si>
  <si>
    <t>Rejected</t>
  </si>
  <si>
    <t>Waitlisted</t>
  </si>
  <si>
    <t>Dashboard: use the Dashboard sheet for summaries and charts</t>
  </si>
  <si>
    <t>GradTrack Application Manager</t>
  </si>
  <si>
    <t>Interactive dashboard for tracking graduate applications, requirements, deadlines, and status.</t>
  </si>
  <si>
    <t>Use the application table dropdowns, filters, and completion checkboxes to keep your applications on track.</t>
  </si>
  <si>
    <t>Total Applications</t>
  </si>
  <si>
    <t>In Progress</t>
  </si>
  <si>
    <t>Avg. Completion</t>
  </si>
  <si>
    <t>Status Overview</t>
  </si>
  <si>
    <t>Application Type Mix</t>
  </si>
  <si>
    <t>How to Use</t>
  </si>
  <si>
    <t>Count</t>
  </si>
  <si>
    <t>Share</t>
  </si>
  <si>
    <t>1. Add schools and programs on Sheet1.
2. Use dropdowns for Type and Status.
3. Mark requirement columns TRUE/FALSE as items are complete.
4. Completion % updates automatically.
5. Use filters on the table to sort by deadline, status, or priority.</t>
  </si>
  <si>
    <t>Total</t>
  </si>
  <si>
    <t xml:space="preserve">AAAS | S-STEM REC 
https://sstemrec.aaas.org/blog/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</si>
</sst>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18" x14ac:knownFonts="1">
    <font>
      <sz val="11"/>
      <color theme="1"/>
      <name val="Aptos Narrow"/>
    </font>
    <font>
      <b/>
      <sz val="11"/>
      <color theme="1"/>
      <name val="Aptos Narrow"/>
    </font>
    <font>
      <sz val="14"/>
      <color theme="1"/>
      <name val="Aptos Narrow"/>
    </font>
    <font>
      <sz val="16"/>
      <color theme="1"/>
      <name val="Aptos Narrow"/>
    </font>
    <font>
      <b/>
      <sz val="22"/>
      <color rgb="FFFFFFFF"/>
      <name val="Aptos Narrow"/>
    </font>
    <font>
      <i/>
      <sz val="11"/>
      <color rgb="FF52616B"/>
      <name val="Aptos Narrow"/>
    </font>
    <font>
      <b/>
      <sz val="11"/>
      <color rgb="FFFFFFFF"/>
      <name val="Aptos Narrow"/>
    </font>
    <font>
      <b/>
      <sz val="11"/>
      <color rgb="FF102A43"/>
      <name val="Aptos Narrow"/>
    </font>
    <font>
      <sz val="11"/>
      <color rgb="FF111827"/>
      <name val="Aptos Narrow"/>
    </font>
    <font>
      <i/>
      <sz val="10"/>
      <color rgb="FF111827"/>
      <name val="Aptos Narrow"/>
    </font>
    <font>
      <sz val="10"/>
      <color rgb="FF111827"/>
      <name val="Aptos Narrow"/>
    </font>
    <font>
      <b/>
      <sz val="10"/>
      <color rgb="FF1F6AA5"/>
      <name val="Aptos Narrow"/>
    </font>
    <font>
      <sz val="8"/>
      <color rgb="FF1F6AA5"/>
      <name val="Aptos Narrow"/>
    </font>
    <font>
      <b/>
      <sz val="13"/>
      <color rgb="FFFFFFFF"/>
      <name val="Aptos Narrow"/>
    </font>
    <font>
      <b/>
      <sz val="24"/>
      <color rgb="FF111827"/>
      <name val="Aptos Narrow"/>
    </font>
    <font>
      <b/>
      <i/>
      <sz val="16"/>
      <color rgb="FF102A43"/>
      <name val="Aptos Narrow"/>
    </font>
    <font>
      <sz val="10"/>
      <color rgb="FF102A43"/>
      <name val="Aptos Narrow"/>
    </font>
    <font>
      <b/>
      <sz val="14"/>
      <color rgb="FF2E7D32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3" tint="0.749961851863155"/>
        <bgColor indexed="65"/>
      </patternFill>
    </fill>
    <fill>
      <patternFill patternType="solid">
        <fgColor rgb="FF102A43"/>
      </patternFill>
    </fill>
    <fill>
      <patternFill patternType="solid">
        <fgColor rgb="FFFFFFFF"/>
      </patternFill>
    </fill>
    <fill>
      <patternFill patternType="solid">
        <fgColor rgb="FF1F6AA5"/>
      </patternFill>
    </fill>
    <fill>
      <patternFill patternType="solid">
        <fgColor rgb="FFF97316"/>
      </patternFill>
    </fill>
    <fill>
      <patternFill patternType="solid">
        <fgColor rgb="FF2E7D32"/>
      </patternFill>
    </fill>
    <fill>
      <patternFill patternType="solid">
        <fgColor rgb="FF6D5BD0"/>
      </patternFill>
    </fill>
    <fill>
      <patternFill patternType="solid">
        <fgColor rgb="FFEAF4FB"/>
      </patternFill>
    </fill>
    <fill>
      <patternFill patternType="solid">
        <fgColor rgb="FFEEF2F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8" fillId="4" borderId="0" xfId="0" applyFont="1" applyFill="1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9" fontId="10" fillId="0" borderId="0" xfId="0" applyNumberFormat="1" applyFont="1" applyAlignment="1">
      <alignment vertical="center" wrapText="1"/>
    </xf>
    <xf numFmtId="9" fontId="10" fillId="0" borderId="5" xfId="0" applyNumberFormat="1" applyFont="1" applyBorder="1" applyAlignment="1">
      <alignment vertical="center" wrapText="1"/>
    </xf>
    <xf numFmtId="0" fontId="7" fillId="9" borderId="0" xfId="0" applyFont="1" applyFill="1" applyAlignment="1">
      <alignment horizontal="center" wrapText="1"/>
    </xf>
    <xf numFmtId="9" fontId="0" fillId="0" borderId="0" xfId="0" applyNumberFormat="1" applyAlignment="1">
      <alignment wrapText="1"/>
    </xf>
    <xf numFmtId="0" fontId="1" fillId="10" borderId="0" xfId="0" applyFont="1" applyFill="1" applyAlignment="1">
      <alignment wrapText="1"/>
    </xf>
    <xf numFmtId="9" fontId="7" fillId="9" borderId="0" xfId="0" applyNumberFormat="1" applyFont="1" applyFill="1" applyAlignment="1">
      <alignment horizontal="center" wrapText="1"/>
    </xf>
    <xf numFmtId="9" fontId="1" fillId="10" borderId="0" xfId="0" applyNumberFormat="1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8" fillId="4" borderId="0" xfId="0" applyFont="1" applyFill="1" applyAlignment="1">
      <alignment vertical="top" wrapText="1"/>
    </xf>
    <xf numFmtId="0" fontId="13" fillId="5" borderId="0" xfId="0" applyFont="1" applyFill="1" applyAlignment="1">
      <alignment horizontal="center" vertical="center" wrapText="1"/>
    </xf>
    <xf numFmtId="1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9" fontId="13" fillId="8" borderId="0" xfId="0" applyNumberFormat="1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9" fontId="14" fillId="4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wrapText="1"/>
    </xf>
  </cellXfs>
  <cellStyles count="1">
    <cellStyle name="Normal" xfId="0" builtinId="0"/>
  </cellStyles>
  <dxfs count="7">
    <dxf>
      <font>
        <b/>
      </font>
      <fill>
        <patternFill patternType="solid">
          <bgColor rgb="FFEDE9FE"/>
        </patternFill>
      </fill>
    </dxf>
    <dxf>
      <font>
        <b/>
      </font>
      <fill>
        <patternFill patternType="solid">
          <bgColor rgb="FFFEE2E2"/>
        </patternFill>
      </fill>
    </dxf>
    <dxf>
      <font>
        <b/>
      </font>
      <fill>
        <patternFill patternType="solid">
          <bgColor rgb="FFDCFCE7"/>
        </patternFill>
      </fill>
    </dxf>
    <dxf>
      <font>
        <b/>
      </font>
      <fill>
        <patternFill patternType="solid">
          <bgColor rgb="FFDBEAFE"/>
        </patternFill>
      </fill>
    </dxf>
    <dxf>
      <font>
        <b/>
      </font>
      <fill>
        <patternFill patternType="solid">
          <bgColor rgb="FFFEF3C7"/>
        </patternFill>
      </fill>
    </dxf>
    <dxf>
      <font>
        <b/>
      </font>
      <fill>
        <patternFill patternType="solid">
          <bgColor rgb="FFF3F4F6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Applications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Dashboard!$A$10:$A$15</c:f>
              <c:strCache>
                <c:ptCount val="6"/>
                <c:pt idx="0">
                  <c:v>Planning</c:v>
                </c:pt>
                <c:pt idx="1">
                  <c:v>In progress</c:v>
                </c:pt>
                <c:pt idx="2">
                  <c:v>Submitted</c:v>
                </c:pt>
                <c:pt idx="3">
                  <c:v>Accepted</c:v>
                </c:pt>
                <c:pt idx="4">
                  <c:v>Rejected</c:v>
                </c:pt>
                <c:pt idx="5">
                  <c:v>Waitlisted</c:v>
                </c:pt>
              </c:strCache>
            </c:strRef>
          </c:cat>
          <c:val>
            <c:numRef>
              <c:f>Dashboard!$B$10:$B$15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B-49F1-9BEB-E29D8937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Application Type Mix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Dashboard!$E$10:$E$12</c:f>
              <c:strCache>
                <c:ptCount val="3"/>
                <c:pt idx="0">
                  <c:v>Priority</c:v>
                </c:pt>
                <c:pt idx="1">
                  <c:v>Target</c:v>
                </c:pt>
                <c:pt idx="2">
                  <c:v>Safety</c:v>
                </c:pt>
              </c:strCache>
            </c:strRef>
          </c:cat>
          <c:val>
            <c:numRef>
              <c:f>Dashboard!$F$10:$F$12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3-4254-9DCA-9ED55793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0</xdr:colOff>
      <xdr:row>34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tabSelected="1" workbookViewId="0">
      <selection activeCell="E19" sqref="E19"/>
    </sheetView>
  </sheetViews>
  <sheetFormatPr defaultRowHeight="18" x14ac:dyDescent="0.35"/>
  <cols>
    <col min="1" max="1" width="10" style="1" customWidth="1"/>
    <col min="2" max="2" width="22" style="1" customWidth="1"/>
    <col min="3" max="3" width="26" style="1" customWidth="1"/>
    <col min="4" max="4" width="12" style="3" customWidth="1"/>
    <col min="5" max="5" width="14" style="2" customWidth="1"/>
    <col min="6" max="7" width="14" style="3" customWidth="1"/>
    <col min="8" max="9" width="18" style="1" customWidth="1"/>
    <col min="10" max="10" width="16" style="1" customWidth="1"/>
    <col min="11" max="12" width="14" style="1" customWidth="1"/>
    <col min="13" max="15" width="11" customWidth="1"/>
    <col min="16" max="16" width="12" style="1" customWidth="1"/>
    <col min="17" max="17" width="14" style="1" customWidth="1"/>
    <col min="18" max="18" width="12" style="1" customWidth="1"/>
    <col min="19" max="19" width="13" style="1" customWidth="1"/>
    <col min="20" max="20" width="12" style="1" customWidth="1"/>
    <col min="21" max="21" width="18" style="1" customWidth="1"/>
    <col min="22" max="22" width="32" style="1" customWidth="1"/>
    <col min="23" max="16384" width="8.88671875" style="1"/>
  </cols>
  <sheetData>
    <row r="1" spans="1:22" s="4" customFormat="1" ht="28.2" customHeight="1" x14ac:dyDescent="0.3">
      <c r="A1" s="8" t="s">
        <v>61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</row>
    <row r="2" spans="1:22" x14ac:dyDescent="0.35">
      <c r="A2" s="9" t="s">
        <v>21</v>
      </c>
      <c r="B2" s="10" t="s">
        <v>22</v>
      </c>
      <c r="C2" s="10" t="s">
        <v>23</v>
      </c>
      <c r="D2" s="11" t="s">
        <v>24</v>
      </c>
      <c r="E2" s="20">
        <v>46371</v>
      </c>
      <c r="F2" s="11" t="s">
        <v>25</v>
      </c>
      <c r="G2" s="12">
        <f>IF(COUNTA(B2:C2)=0,"",COUNTIF(H2:T2,TRUE)/13)</f>
        <v>0.30769230769230771</v>
      </c>
      <c r="H2" s="13" t="b">
        <v>0</v>
      </c>
      <c r="I2" s="13" t="b">
        <v>0</v>
      </c>
      <c r="J2" s="13" t="b">
        <v>0</v>
      </c>
      <c r="K2" s="13" t="b">
        <v>1</v>
      </c>
      <c r="L2" s="13" t="b">
        <v>1</v>
      </c>
      <c r="M2" s="13" t="b">
        <v>1</v>
      </c>
      <c r="N2" s="13" t="b">
        <v>0</v>
      </c>
      <c r="O2" s="13" t="b">
        <v>0</v>
      </c>
      <c r="P2" s="13" t="b">
        <v>1</v>
      </c>
      <c r="Q2" s="13" t="b">
        <v>0</v>
      </c>
      <c r="R2" s="13" t="b">
        <v>0</v>
      </c>
      <c r="S2" s="13" t="b">
        <v>0</v>
      </c>
      <c r="T2" s="13" t="b">
        <v>0</v>
      </c>
      <c r="U2" s="10"/>
      <c r="V2" s="10" t="s">
        <v>26</v>
      </c>
    </row>
    <row r="3" spans="1:22" x14ac:dyDescent="0.35">
      <c r="A3" s="9" t="s">
        <v>21</v>
      </c>
      <c r="B3" s="10" t="s">
        <v>27</v>
      </c>
      <c r="C3" s="10" t="s">
        <v>28</v>
      </c>
      <c r="D3" s="11" t="s">
        <v>24</v>
      </c>
      <c r="E3" s="20">
        <v>46393</v>
      </c>
      <c r="F3" s="11" t="s">
        <v>29</v>
      </c>
      <c r="G3" s="12">
        <f t="shared" ref="G3:G13" si="0">IF(COUNTA(B3:C3)=0,"",COUNTIF(H3:T3,TRUE)/13)</f>
        <v>0.15384615384615385</v>
      </c>
      <c r="H3" s="13" t="b">
        <v>0</v>
      </c>
      <c r="I3" s="13" t="b">
        <v>0</v>
      </c>
      <c r="J3" s="13" t="b">
        <v>0</v>
      </c>
      <c r="K3" s="13" t="b">
        <v>1</v>
      </c>
      <c r="L3" s="13" t="b">
        <v>1</v>
      </c>
      <c r="M3" s="13" t="b">
        <v>0</v>
      </c>
      <c r="N3" s="13" t="b">
        <v>0</v>
      </c>
      <c r="O3" s="13" t="b">
        <v>0</v>
      </c>
      <c r="P3" s="13" t="b">
        <v>0</v>
      </c>
      <c r="Q3" s="13" t="b">
        <v>0</v>
      </c>
      <c r="R3" s="13" t="b">
        <v>0</v>
      </c>
      <c r="S3" s="13" t="b">
        <v>0</v>
      </c>
      <c r="T3" s="13" t="b">
        <v>0</v>
      </c>
      <c r="U3" s="10"/>
      <c r="V3" s="10" t="s">
        <v>30</v>
      </c>
    </row>
    <row r="4" spans="1:22" x14ac:dyDescent="0.35">
      <c r="A4" s="9" t="s">
        <v>21</v>
      </c>
      <c r="B4" s="10" t="s">
        <v>31</v>
      </c>
      <c r="C4" s="10" t="s">
        <v>32</v>
      </c>
      <c r="D4" s="11" t="s">
        <v>33</v>
      </c>
      <c r="E4" s="20">
        <v>46402</v>
      </c>
      <c r="F4" s="11" t="s">
        <v>29</v>
      </c>
      <c r="G4" s="12">
        <f t="shared" si="0"/>
        <v>0.23076923076923078</v>
      </c>
      <c r="H4" s="13" t="b">
        <v>0</v>
      </c>
      <c r="I4" s="13" t="b">
        <v>0</v>
      </c>
      <c r="J4" s="13" t="b">
        <v>0</v>
      </c>
      <c r="K4" s="13" t="b">
        <v>1</v>
      </c>
      <c r="L4" s="13" t="b">
        <v>1</v>
      </c>
      <c r="M4" s="13" t="b">
        <v>0</v>
      </c>
      <c r="N4" s="13" t="b">
        <v>0</v>
      </c>
      <c r="O4" s="13" t="b">
        <v>0</v>
      </c>
      <c r="P4" s="13" t="b">
        <v>1</v>
      </c>
      <c r="Q4" s="13" t="b">
        <v>0</v>
      </c>
      <c r="R4" s="13" t="b">
        <v>0</v>
      </c>
      <c r="S4" s="13" t="b">
        <v>0</v>
      </c>
      <c r="T4" s="13" t="b">
        <v>0</v>
      </c>
      <c r="U4" s="10"/>
      <c r="V4" s="10"/>
    </row>
    <row r="5" spans="1:22" x14ac:dyDescent="0.35">
      <c r="A5" s="9" t="s">
        <v>21</v>
      </c>
      <c r="B5" s="10" t="s">
        <v>34</v>
      </c>
      <c r="C5" s="10" t="s">
        <v>35</v>
      </c>
      <c r="D5" s="11" t="s">
        <v>33</v>
      </c>
      <c r="E5" s="20">
        <v>46357</v>
      </c>
      <c r="F5" s="11" t="s">
        <v>36</v>
      </c>
      <c r="G5" s="12">
        <f t="shared" si="0"/>
        <v>0.76923076923076927</v>
      </c>
      <c r="H5" s="13" t="b">
        <v>1</v>
      </c>
      <c r="I5" s="13" t="b">
        <v>1</v>
      </c>
      <c r="J5" s="13" t="b">
        <v>1</v>
      </c>
      <c r="K5" s="13" t="b">
        <v>1</v>
      </c>
      <c r="L5" s="13" t="b">
        <v>1</v>
      </c>
      <c r="M5" s="13" t="b">
        <v>1</v>
      </c>
      <c r="N5" s="13" t="b">
        <v>1</v>
      </c>
      <c r="O5" s="13" t="b">
        <v>1</v>
      </c>
      <c r="P5" s="13" t="b">
        <v>0</v>
      </c>
      <c r="Q5" s="13" t="b">
        <v>0</v>
      </c>
      <c r="R5" s="13" t="b">
        <v>1</v>
      </c>
      <c r="S5" s="13" t="b">
        <v>1</v>
      </c>
      <c r="T5" s="13" t="b">
        <v>0</v>
      </c>
      <c r="U5" s="10"/>
      <c r="V5" s="10" t="s">
        <v>37</v>
      </c>
    </row>
    <row r="6" spans="1:22" x14ac:dyDescent="0.35">
      <c r="A6" s="9" t="s">
        <v>21</v>
      </c>
      <c r="B6" s="10" t="s">
        <v>38</v>
      </c>
      <c r="C6" s="10" t="s">
        <v>39</v>
      </c>
      <c r="D6" s="11" t="s">
        <v>33</v>
      </c>
      <c r="E6" s="20">
        <v>46366</v>
      </c>
      <c r="F6" s="11" t="s">
        <v>25</v>
      </c>
      <c r="G6" s="12">
        <f t="shared" si="0"/>
        <v>0.23076923076923078</v>
      </c>
      <c r="H6" s="13" t="b">
        <v>1</v>
      </c>
      <c r="I6" s="13" t="b">
        <v>0</v>
      </c>
      <c r="J6" s="13" t="b">
        <v>0</v>
      </c>
      <c r="K6" s="13" t="b">
        <v>1</v>
      </c>
      <c r="L6" s="13" t="b">
        <v>0</v>
      </c>
      <c r="M6" s="13" t="b">
        <v>1</v>
      </c>
      <c r="N6" s="13" t="b">
        <v>0</v>
      </c>
      <c r="O6" s="13" t="b">
        <v>0</v>
      </c>
      <c r="P6" s="13" t="b">
        <v>0</v>
      </c>
      <c r="Q6" s="13" t="b">
        <v>0</v>
      </c>
      <c r="R6" s="13" t="b">
        <v>0</v>
      </c>
      <c r="S6" s="13" t="b">
        <v>0</v>
      </c>
      <c r="T6" s="13" t="b">
        <v>0</v>
      </c>
      <c r="U6" s="10"/>
      <c r="V6" s="10" t="s">
        <v>40</v>
      </c>
    </row>
    <row r="7" spans="1:22" x14ac:dyDescent="0.35">
      <c r="A7" s="9" t="s">
        <v>21</v>
      </c>
      <c r="B7" s="10" t="s">
        <v>41</v>
      </c>
      <c r="C7" s="10" t="s">
        <v>42</v>
      </c>
      <c r="D7" s="11" t="s">
        <v>43</v>
      </c>
      <c r="E7" s="20" t="s">
        <v>44</v>
      </c>
      <c r="F7" s="11" t="s">
        <v>29</v>
      </c>
      <c r="G7" s="12">
        <f t="shared" si="0"/>
        <v>0</v>
      </c>
      <c r="H7" s="13" t="b">
        <v>0</v>
      </c>
      <c r="I7" s="13" t="b">
        <v>0</v>
      </c>
      <c r="J7" s="13" t="b">
        <v>0</v>
      </c>
      <c r="K7" s="13" t="b">
        <v>0</v>
      </c>
      <c r="L7" s="13" t="b">
        <v>0</v>
      </c>
      <c r="M7" s="13" t="b">
        <v>0</v>
      </c>
      <c r="N7" s="13" t="b">
        <v>0</v>
      </c>
      <c r="O7" s="13" t="b">
        <v>0</v>
      </c>
      <c r="P7" s="13" t="b">
        <v>0</v>
      </c>
      <c r="Q7" s="13" t="b">
        <v>0</v>
      </c>
      <c r="R7" s="13" t="b">
        <v>0</v>
      </c>
      <c r="S7" s="13" t="b">
        <v>0</v>
      </c>
      <c r="T7" s="13" t="b">
        <v>0</v>
      </c>
      <c r="U7" s="10"/>
      <c r="V7" s="10" t="s">
        <v>45</v>
      </c>
    </row>
    <row r="8" spans="1:22" x14ac:dyDescent="0.35">
      <c r="A8" s="11">
        <v>1</v>
      </c>
      <c r="B8" s="10"/>
      <c r="C8" s="10"/>
      <c r="D8" s="11"/>
      <c r="E8" s="20"/>
      <c r="F8" s="11" t="s">
        <v>29</v>
      </c>
      <c r="G8" s="12" t="str">
        <f t="shared" si="0"/>
        <v/>
      </c>
      <c r="H8" s="13" t="b">
        <v>0</v>
      </c>
      <c r="I8" s="13" t="b">
        <v>0</v>
      </c>
      <c r="J8" s="13" t="b">
        <v>0</v>
      </c>
      <c r="K8" s="13" t="b">
        <v>0</v>
      </c>
      <c r="L8" s="13" t="b">
        <v>0</v>
      </c>
      <c r="M8" s="13" t="b">
        <v>0</v>
      </c>
      <c r="N8" s="13" t="b">
        <v>0</v>
      </c>
      <c r="O8" s="13" t="b">
        <v>0</v>
      </c>
      <c r="P8" s="13" t="b">
        <v>0</v>
      </c>
      <c r="Q8" s="13" t="b">
        <v>0</v>
      </c>
      <c r="R8" s="13" t="b">
        <v>0</v>
      </c>
      <c r="S8" s="13" t="b">
        <v>0</v>
      </c>
      <c r="T8" s="13" t="b">
        <v>0</v>
      </c>
      <c r="U8" s="10"/>
      <c r="V8" s="10"/>
    </row>
    <row r="9" spans="1:22" x14ac:dyDescent="0.35">
      <c r="A9" s="11">
        <v>2</v>
      </c>
      <c r="B9" s="10"/>
      <c r="C9" s="10"/>
      <c r="D9" s="11"/>
      <c r="E9" s="20"/>
      <c r="F9" s="11" t="s">
        <v>29</v>
      </c>
      <c r="G9" s="12" t="str">
        <f t="shared" si="0"/>
        <v/>
      </c>
      <c r="H9" s="13" t="b">
        <v>0</v>
      </c>
      <c r="I9" s="13" t="b">
        <v>0</v>
      </c>
      <c r="J9" s="13" t="b">
        <v>0</v>
      </c>
      <c r="K9" s="13" t="b">
        <v>0</v>
      </c>
      <c r="L9" s="13" t="b">
        <v>0</v>
      </c>
      <c r="M9" s="13" t="b">
        <v>0</v>
      </c>
      <c r="N9" s="13" t="b">
        <v>0</v>
      </c>
      <c r="O9" s="13" t="b">
        <v>0</v>
      </c>
      <c r="P9" s="13" t="b">
        <v>0</v>
      </c>
      <c r="Q9" s="13" t="b">
        <v>0</v>
      </c>
      <c r="R9" s="13" t="b">
        <v>0</v>
      </c>
      <c r="S9" s="13" t="b">
        <v>0</v>
      </c>
      <c r="T9" s="13" t="b">
        <v>0</v>
      </c>
      <c r="U9" s="10"/>
      <c r="V9" s="10"/>
    </row>
    <row r="10" spans="1:22" x14ac:dyDescent="0.35">
      <c r="A10" s="11">
        <v>3</v>
      </c>
      <c r="B10" s="10"/>
      <c r="C10" s="10"/>
      <c r="D10" s="11"/>
      <c r="E10" s="20"/>
      <c r="F10" s="11" t="s">
        <v>29</v>
      </c>
      <c r="G10" s="12" t="str">
        <f t="shared" si="0"/>
        <v/>
      </c>
      <c r="H10" s="13" t="b">
        <v>0</v>
      </c>
      <c r="I10" s="13" t="b">
        <v>0</v>
      </c>
      <c r="J10" s="13" t="b">
        <v>0</v>
      </c>
      <c r="K10" s="13" t="b">
        <v>0</v>
      </c>
      <c r="L10" s="13" t="b">
        <v>0</v>
      </c>
      <c r="M10" s="13" t="b">
        <v>0</v>
      </c>
      <c r="N10" s="13" t="b">
        <v>0</v>
      </c>
      <c r="O10" s="13" t="b">
        <v>0</v>
      </c>
      <c r="P10" s="13" t="b">
        <v>0</v>
      </c>
      <c r="Q10" s="13" t="b">
        <v>0</v>
      </c>
      <c r="R10" s="13" t="b">
        <v>0</v>
      </c>
      <c r="S10" s="13" t="b">
        <v>0</v>
      </c>
      <c r="T10" s="13" t="b">
        <v>0</v>
      </c>
      <c r="U10" s="10"/>
      <c r="V10" s="10"/>
    </row>
    <row r="11" spans="1:22" x14ac:dyDescent="0.35">
      <c r="A11" s="11">
        <v>4</v>
      </c>
      <c r="B11" s="10"/>
      <c r="C11" s="10"/>
      <c r="D11" s="11"/>
      <c r="E11" s="20"/>
      <c r="F11" s="11" t="s">
        <v>29</v>
      </c>
      <c r="G11" s="12" t="str">
        <f t="shared" si="0"/>
        <v/>
      </c>
      <c r="H11" s="13" t="b">
        <v>0</v>
      </c>
      <c r="I11" s="13" t="b">
        <v>0</v>
      </c>
      <c r="J11" s="13" t="b">
        <v>0</v>
      </c>
      <c r="K11" s="13" t="b">
        <v>0</v>
      </c>
      <c r="L11" s="13" t="b">
        <v>0</v>
      </c>
      <c r="M11" s="13" t="b">
        <v>0</v>
      </c>
      <c r="N11" s="13" t="b">
        <v>0</v>
      </c>
      <c r="O11" s="13" t="b">
        <v>0</v>
      </c>
      <c r="P11" s="13" t="b">
        <v>0</v>
      </c>
      <c r="Q11" s="13" t="b">
        <v>0</v>
      </c>
      <c r="R11" s="13" t="b">
        <v>0</v>
      </c>
      <c r="S11" s="13" t="b">
        <v>0</v>
      </c>
      <c r="T11" s="13" t="b">
        <v>0</v>
      </c>
      <c r="U11" s="10"/>
      <c r="V11" s="10"/>
    </row>
    <row r="12" spans="1:22" x14ac:dyDescent="0.35">
      <c r="A12" s="11">
        <v>5</v>
      </c>
      <c r="B12" s="10"/>
      <c r="C12" s="10"/>
      <c r="D12" s="11"/>
      <c r="E12" s="20"/>
      <c r="F12" s="11" t="s">
        <v>29</v>
      </c>
      <c r="G12" s="12" t="str">
        <f t="shared" si="0"/>
        <v/>
      </c>
      <c r="H12" s="13" t="b">
        <v>0</v>
      </c>
      <c r="I12" s="13" t="b">
        <v>0</v>
      </c>
      <c r="J12" s="13" t="b">
        <v>0</v>
      </c>
      <c r="K12" s="13" t="b">
        <v>0</v>
      </c>
      <c r="L12" s="13" t="b">
        <v>0</v>
      </c>
      <c r="M12" s="13" t="b">
        <v>0</v>
      </c>
      <c r="N12" s="13" t="b">
        <v>0</v>
      </c>
      <c r="O12" s="13" t="b">
        <v>0</v>
      </c>
      <c r="P12" s="13" t="b">
        <v>0</v>
      </c>
      <c r="Q12" s="13" t="b">
        <v>0</v>
      </c>
      <c r="R12" s="13" t="b">
        <v>0</v>
      </c>
      <c r="S12" s="13" t="b">
        <v>0</v>
      </c>
      <c r="T12" s="13" t="b">
        <v>0</v>
      </c>
      <c r="U12" s="10"/>
      <c r="V12" s="10"/>
    </row>
    <row r="13" spans="1:22" x14ac:dyDescent="0.35">
      <c r="A13" s="11">
        <v>6</v>
      </c>
      <c r="B13" s="10"/>
      <c r="C13" s="10"/>
      <c r="D13" s="11"/>
      <c r="E13" s="20"/>
      <c r="F13" s="11" t="s">
        <v>29</v>
      </c>
      <c r="G13" s="12" t="str">
        <f t="shared" si="0"/>
        <v/>
      </c>
      <c r="H13" s="13" t="b">
        <v>0</v>
      </c>
      <c r="I13" s="13" t="b">
        <v>0</v>
      </c>
      <c r="J13" s="13" t="b">
        <v>0</v>
      </c>
      <c r="K13" s="13" t="b">
        <v>0</v>
      </c>
      <c r="L13" s="13" t="b">
        <v>0</v>
      </c>
      <c r="M13" s="13" t="b">
        <v>0</v>
      </c>
      <c r="N13" s="13" t="b">
        <v>0</v>
      </c>
      <c r="O13" s="13" t="b">
        <v>0</v>
      </c>
      <c r="P13" s="13" t="b">
        <v>0</v>
      </c>
      <c r="Q13" s="13" t="b">
        <v>0</v>
      </c>
      <c r="R13" s="13" t="b">
        <v>0</v>
      </c>
      <c r="S13" s="13" t="b">
        <v>0</v>
      </c>
      <c r="T13" s="13" t="b">
        <v>0</v>
      </c>
      <c r="U13" s="10"/>
      <c r="V13" s="10"/>
    </row>
    <row r="14" spans="1:22" x14ac:dyDescent="0.35">
      <c r="A14" s="14"/>
      <c r="B14" s="15"/>
      <c r="C14" s="15"/>
      <c r="D14" s="30"/>
      <c r="E14" s="21"/>
      <c r="F14" s="15"/>
      <c r="G14" s="23" t="str">
        <f t="shared" ref="G14:G45" si="1">IF(COUNTA(B14:C14)=0,"",COUNTIF(H14:T14,TRUE)/13)</f>
        <v/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x14ac:dyDescent="0.35">
      <c r="A15" s="32" t="s">
        <v>51</v>
      </c>
      <c r="B15" s="33"/>
      <c r="C15" s="33"/>
      <c r="D15" s="30"/>
      <c r="E15" s="21"/>
      <c r="F15" s="15"/>
      <c r="G15" s="23" t="str">
        <f t="shared" si="1"/>
        <v/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x14ac:dyDescent="0.35">
      <c r="A16" s="14"/>
      <c r="B16" s="15"/>
      <c r="C16" s="15"/>
      <c r="D16" s="30"/>
      <c r="E16" s="21"/>
      <c r="F16" s="15"/>
      <c r="G16" s="23" t="str">
        <f t="shared" si="1"/>
        <v/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x14ac:dyDescent="0.35">
      <c r="A17" s="14"/>
      <c r="B17" s="15"/>
      <c r="C17" s="15"/>
      <c r="D17" s="30"/>
      <c r="E17" s="21"/>
      <c r="F17" s="15"/>
      <c r="G17" s="23" t="str">
        <f t="shared" si="1"/>
        <v/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x14ac:dyDescent="0.35">
      <c r="A18" s="14"/>
      <c r="B18" s="15"/>
      <c r="C18" s="15"/>
      <c r="D18" s="30"/>
      <c r="E18" s="21"/>
      <c r="F18" s="15"/>
      <c r="G18" s="23" t="str">
        <f t="shared" si="1"/>
        <v/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x14ac:dyDescent="0.35">
      <c r="A19" s="14"/>
      <c r="B19" s="15"/>
      <c r="C19" s="15"/>
      <c r="D19" s="30"/>
      <c r="E19" s="21"/>
      <c r="F19" s="15"/>
      <c r="G19" s="23" t="str">
        <f t="shared" si="1"/>
        <v/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x14ac:dyDescent="0.35">
      <c r="A20" s="14"/>
      <c r="B20" s="15"/>
      <c r="C20" s="15"/>
      <c r="D20" s="30"/>
      <c r="E20" s="21"/>
      <c r="F20" s="15"/>
      <c r="G20" s="23" t="str">
        <f t="shared" si="1"/>
        <v/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x14ac:dyDescent="0.35">
      <c r="A21" s="14"/>
      <c r="B21" s="15"/>
      <c r="C21" s="15"/>
      <c r="D21" s="30"/>
      <c r="E21" s="21"/>
      <c r="F21" s="15"/>
      <c r="G21" s="23" t="str">
        <f t="shared" si="1"/>
        <v/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x14ac:dyDescent="0.35">
      <c r="A22" s="14"/>
      <c r="B22" s="15"/>
      <c r="C22" s="15"/>
      <c r="D22" s="30"/>
      <c r="E22" s="21"/>
      <c r="F22" s="15"/>
      <c r="G22" s="23" t="str">
        <f t="shared" si="1"/>
        <v/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x14ac:dyDescent="0.35">
      <c r="A23" s="14"/>
      <c r="B23" s="15"/>
      <c r="C23" s="15"/>
      <c r="D23" s="30"/>
      <c r="E23" s="21"/>
      <c r="F23" s="15"/>
      <c r="G23" s="23" t="str">
        <f t="shared" si="1"/>
        <v/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x14ac:dyDescent="0.35">
      <c r="A24" s="14"/>
      <c r="B24" s="15"/>
      <c r="C24" s="15"/>
      <c r="D24" s="30"/>
      <c r="E24" s="21"/>
      <c r="F24" s="15"/>
      <c r="G24" s="23" t="str">
        <f t="shared" si="1"/>
        <v/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x14ac:dyDescent="0.35">
      <c r="A25" s="14"/>
      <c r="B25" s="15"/>
      <c r="C25" s="15"/>
      <c r="D25" s="30"/>
      <c r="E25" s="21"/>
      <c r="F25" s="15"/>
      <c r="G25" s="23" t="str">
        <f t="shared" si="1"/>
        <v/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x14ac:dyDescent="0.35">
      <c r="A26" s="14"/>
      <c r="B26" s="15"/>
      <c r="C26" s="15"/>
      <c r="D26" s="30"/>
      <c r="E26" s="21"/>
      <c r="F26" s="15"/>
      <c r="G26" s="23" t="str">
        <f t="shared" si="1"/>
        <v/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x14ac:dyDescent="0.35">
      <c r="A27" s="14"/>
      <c r="B27" s="15"/>
      <c r="C27" s="15"/>
      <c r="D27" s="30"/>
      <c r="E27" s="21"/>
      <c r="F27" s="15"/>
      <c r="G27" s="23" t="str">
        <f t="shared" si="1"/>
        <v/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</row>
    <row r="28" spans="1:22" x14ac:dyDescent="0.35">
      <c r="A28" s="14"/>
      <c r="B28" s="15"/>
      <c r="C28" s="15"/>
      <c r="D28" s="30"/>
      <c r="E28" s="21"/>
      <c r="F28" s="15"/>
      <c r="G28" s="23" t="str">
        <f t="shared" si="1"/>
        <v/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</row>
    <row r="29" spans="1:22" x14ac:dyDescent="0.35">
      <c r="A29" s="14"/>
      <c r="B29" s="15"/>
      <c r="C29" s="15"/>
      <c r="D29" s="30"/>
      <c r="E29" s="21"/>
      <c r="F29" s="15"/>
      <c r="G29" s="23" t="str">
        <f t="shared" si="1"/>
        <v/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</row>
    <row r="30" spans="1:22" x14ac:dyDescent="0.35">
      <c r="A30" s="14"/>
      <c r="B30" s="15"/>
      <c r="C30" s="15"/>
      <c r="D30" s="30"/>
      <c r="E30" s="21"/>
      <c r="F30" s="15"/>
      <c r="G30" s="23" t="str">
        <f t="shared" si="1"/>
        <v/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</row>
    <row r="31" spans="1:22" x14ac:dyDescent="0.35">
      <c r="A31" s="14"/>
      <c r="B31" s="15"/>
      <c r="C31" s="15"/>
      <c r="D31" s="30"/>
      <c r="E31" s="21"/>
      <c r="F31" s="15"/>
      <c r="G31" s="23" t="str">
        <f t="shared" si="1"/>
        <v/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</row>
    <row r="32" spans="1:22" x14ac:dyDescent="0.35">
      <c r="A32" s="14"/>
      <c r="B32" s="15"/>
      <c r="C32" s="15"/>
      <c r="D32" s="30"/>
      <c r="E32" s="21"/>
      <c r="F32" s="15"/>
      <c r="G32" s="23" t="str">
        <f t="shared" si="1"/>
        <v/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</row>
    <row r="33" spans="1:22" x14ac:dyDescent="0.35">
      <c r="A33" s="14"/>
      <c r="B33" s="15"/>
      <c r="C33" s="15"/>
      <c r="D33" s="30"/>
      <c r="E33" s="21"/>
      <c r="F33" s="15"/>
      <c r="G33" s="23" t="str">
        <f t="shared" si="1"/>
        <v/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</row>
    <row r="34" spans="1:22" x14ac:dyDescent="0.35">
      <c r="A34" s="14"/>
      <c r="B34" s="15"/>
      <c r="C34" s="15"/>
      <c r="D34" s="30"/>
      <c r="E34" s="21"/>
      <c r="F34" s="15"/>
      <c r="G34" s="23" t="str">
        <f t="shared" si="1"/>
        <v/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</row>
    <row r="35" spans="1:22" x14ac:dyDescent="0.35">
      <c r="A35" s="14"/>
      <c r="B35" s="15"/>
      <c r="C35" s="15"/>
      <c r="D35" s="30"/>
      <c r="E35" s="21"/>
      <c r="F35" s="15"/>
      <c r="G35" s="23" t="str">
        <f t="shared" si="1"/>
        <v/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</row>
    <row r="36" spans="1:22" x14ac:dyDescent="0.35">
      <c r="A36" s="14"/>
      <c r="B36" s="15"/>
      <c r="C36" s="15"/>
      <c r="D36" s="30"/>
      <c r="E36" s="21"/>
      <c r="F36" s="15"/>
      <c r="G36" s="23" t="str">
        <f t="shared" si="1"/>
        <v/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</row>
    <row r="37" spans="1:22" x14ac:dyDescent="0.35">
      <c r="A37" s="14"/>
      <c r="B37" s="15"/>
      <c r="C37" s="15"/>
      <c r="D37" s="30"/>
      <c r="E37" s="21"/>
      <c r="F37" s="15"/>
      <c r="G37" s="23" t="str">
        <f t="shared" si="1"/>
        <v/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</row>
    <row r="38" spans="1:22" x14ac:dyDescent="0.35">
      <c r="A38" s="14"/>
      <c r="B38" s="15"/>
      <c r="C38" s="15"/>
      <c r="D38" s="30"/>
      <c r="E38" s="21"/>
      <c r="F38" s="15"/>
      <c r="G38" s="23" t="str">
        <f t="shared" si="1"/>
        <v/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</row>
    <row r="39" spans="1:22" x14ac:dyDescent="0.35">
      <c r="A39" s="14"/>
      <c r="B39" s="15"/>
      <c r="C39" s="15"/>
      <c r="D39" s="30"/>
      <c r="E39" s="21"/>
      <c r="F39" s="15"/>
      <c r="G39" s="23" t="str">
        <f t="shared" si="1"/>
        <v/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</row>
    <row r="40" spans="1:22" x14ac:dyDescent="0.35">
      <c r="A40" s="14"/>
      <c r="B40" s="15"/>
      <c r="C40" s="15"/>
      <c r="D40" s="30"/>
      <c r="E40" s="21"/>
      <c r="F40" s="15"/>
      <c r="G40" s="23" t="str">
        <f t="shared" si="1"/>
        <v/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</row>
    <row r="41" spans="1:22" x14ac:dyDescent="0.35">
      <c r="A41" s="14"/>
      <c r="B41" s="15"/>
      <c r="C41" s="15"/>
      <c r="D41" s="30"/>
      <c r="E41" s="21"/>
      <c r="F41" s="15"/>
      <c r="G41" s="23" t="str">
        <f t="shared" si="1"/>
        <v/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</row>
    <row r="42" spans="1:22" x14ac:dyDescent="0.35">
      <c r="A42" s="14"/>
      <c r="B42" s="15"/>
      <c r="C42" s="15"/>
      <c r="D42" s="30"/>
      <c r="E42" s="21"/>
      <c r="F42" s="15"/>
      <c r="G42" s="23" t="str">
        <f t="shared" si="1"/>
        <v/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</row>
    <row r="43" spans="1:22" x14ac:dyDescent="0.35">
      <c r="A43" s="14"/>
      <c r="B43" s="15"/>
      <c r="C43" s="15"/>
      <c r="D43" s="30"/>
      <c r="E43" s="21"/>
      <c r="F43" s="15"/>
      <c r="G43" s="23" t="str">
        <f t="shared" si="1"/>
        <v/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</row>
    <row r="44" spans="1:22" x14ac:dyDescent="0.35">
      <c r="A44" s="14"/>
      <c r="B44" s="15"/>
      <c r="C44" s="15"/>
      <c r="D44" s="30"/>
      <c r="E44" s="21"/>
      <c r="F44" s="15"/>
      <c r="G44" s="23" t="str">
        <f t="shared" si="1"/>
        <v/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</row>
    <row r="45" spans="1:22" x14ac:dyDescent="0.35">
      <c r="A45" s="14"/>
      <c r="B45" s="15"/>
      <c r="C45" s="15"/>
      <c r="D45" s="30"/>
      <c r="E45" s="21"/>
      <c r="F45" s="15"/>
      <c r="G45" s="23" t="str">
        <f t="shared" si="1"/>
        <v/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</row>
    <row r="46" spans="1:22" x14ac:dyDescent="0.35">
      <c r="A46" s="14"/>
      <c r="B46" s="15"/>
      <c r="C46" s="15"/>
      <c r="D46" s="30"/>
      <c r="E46" s="21"/>
      <c r="F46" s="15"/>
      <c r="G46" s="23" t="str">
        <f t="shared" ref="G46:G77" si="2">IF(COUNTA(B46:C46)=0,"",COUNTIF(H46:T46,TRUE)/13)</f>
        <v/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</row>
    <row r="47" spans="1:22" x14ac:dyDescent="0.35">
      <c r="A47" s="14"/>
      <c r="B47" s="15"/>
      <c r="C47" s="15"/>
      <c r="D47" s="30"/>
      <c r="E47" s="21"/>
      <c r="F47" s="15"/>
      <c r="G47" s="23" t="str">
        <f t="shared" si="2"/>
        <v/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</row>
    <row r="48" spans="1:22" x14ac:dyDescent="0.35">
      <c r="A48" s="14"/>
      <c r="B48" s="15"/>
      <c r="C48" s="15"/>
      <c r="D48" s="30"/>
      <c r="E48" s="21"/>
      <c r="F48" s="15"/>
      <c r="G48" s="23" t="str">
        <f t="shared" si="2"/>
        <v/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</row>
    <row r="49" spans="1:22" x14ac:dyDescent="0.35">
      <c r="A49" s="14"/>
      <c r="B49" s="15"/>
      <c r="C49" s="15"/>
      <c r="D49" s="30"/>
      <c r="E49" s="21"/>
      <c r="F49" s="15"/>
      <c r="G49" s="23" t="str">
        <f t="shared" si="2"/>
        <v/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</row>
    <row r="50" spans="1:22" x14ac:dyDescent="0.35">
      <c r="A50" s="14"/>
      <c r="B50" s="15"/>
      <c r="C50" s="15"/>
      <c r="D50" s="30"/>
      <c r="E50" s="21"/>
      <c r="F50" s="15"/>
      <c r="G50" s="23" t="str">
        <f t="shared" si="2"/>
        <v/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</row>
    <row r="51" spans="1:22" x14ac:dyDescent="0.35">
      <c r="A51" s="14"/>
      <c r="B51" s="15"/>
      <c r="C51" s="15"/>
      <c r="D51" s="30"/>
      <c r="E51" s="21"/>
      <c r="F51" s="15"/>
      <c r="G51" s="23" t="str">
        <f t="shared" si="2"/>
        <v/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</row>
    <row r="52" spans="1:22" x14ac:dyDescent="0.35">
      <c r="A52" s="14"/>
      <c r="B52" s="15"/>
      <c r="C52" s="15"/>
      <c r="D52" s="30"/>
      <c r="E52" s="21"/>
      <c r="F52" s="15"/>
      <c r="G52" s="23" t="str">
        <f t="shared" si="2"/>
        <v/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6"/>
    </row>
    <row r="53" spans="1:22" x14ac:dyDescent="0.35">
      <c r="A53" s="14"/>
      <c r="B53" s="15"/>
      <c r="C53" s="15"/>
      <c r="D53" s="30"/>
      <c r="E53" s="21"/>
      <c r="F53" s="15"/>
      <c r="G53" s="23" t="str">
        <f t="shared" si="2"/>
        <v/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6"/>
    </row>
    <row r="54" spans="1:22" x14ac:dyDescent="0.35">
      <c r="A54" s="14"/>
      <c r="B54" s="15"/>
      <c r="C54" s="15"/>
      <c r="D54" s="30"/>
      <c r="E54" s="21"/>
      <c r="F54" s="15"/>
      <c r="G54" s="23" t="str">
        <f t="shared" si="2"/>
        <v/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6"/>
    </row>
    <row r="55" spans="1:22" x14ac:dyDescent="0.35">
      <c r="A55" s="14"/>
      <c r="B55" s="15"/>
      <c r="C55" s="15"/>
      <c r="D55" s="30"/>
      <c r="E55" s="21"/>
      <c r="F55" s="15"/>
      <c r="G55" s="23" t="str">
        <f t="shared" si="2"/>
        <v/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6"/>
    </row>
    <row r="56" spans="1:22" x14ac:dyDescent="0.35">
      <c r="A56" s="14"/>
      <c r="B56" s="15"/>
      <c r="C56" s="15"/>
      <c r="D56" s="30"/>
      <c r="E56" s="21"/>
      <c r="F56" s="15"/>
      <c r="G56" s="23" t="str">
        <f t="shared" si="2"/>
        <v/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6"/>
    </row>
    <row r="57" spans="1:22" x14ac:dyDescent="0.35">
      <c r="A57" s="14"/>
      <c r="B57" s="15"/>
      <c r="C57" s="15"/>
      <c r="D57" s="30"/>
      <c r="E57" s="21"/>
      <c r="F57" s="15"/>
      <c r="G57" s="23" t="str">
        <f t="shared" si="2"/>
        <v/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6"/>
    </row>
    <row r="58" spans="1:22" x14ac:dyDescent="0.35">
      <c r="A58" s="14"/>
      <c r="B58" s="15"/>
      <c r="C58" s="15"/>
      <c r="D58" s="30"/>
      <c r="E58" s="21"/>
      <c r="F58" s="15"/>
      <c r="G58" s="23" t="str">
        <f t="shared" si="2"/>
        <v/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6"/>
    </row>
    <row r="59" spans="1:22" x14ac:dyDescent="0.35">
      <c r="A59" s="14"/>
      <c r="B59" s="15"/>
      <c r="C59" s="15"/>
      <c r="D59" s="30"/>
      <c r="E59" s="21"/>
      <c r="F59" s="15"/>
      <c r="G59" s="23" t="str">
        <f t="shared" si="2"/>
        <v/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6"/>
    </row>
    <row r="60" spans="1:22" x14ac:dyDescent="0.35">
      <c r="A60" s="14"/>
      <c r="B60" s="15"/>
      <c r="C60" s="15"/>
      <c r="D60" s="30"/>
      <c r="E60" s="21"/>
      <c r="F60" s="15"/>
      <c r="G60" s="23" t="str">
        <f t="shared" si="2"/>
        <v/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6"/>
    </row>
    <row r="61" spans="1:22" x14ac:dyDescent="0.35">
      <c r="A61" s="14"/>
      <c r="B61" s="15"/>
      <c r="C61" s="15"/>
      <c r="D61" s="30"/>
      <c r="E61" s="21"/>
      <c r="F61" s="15"/>
      <c r="G61" s="23" t="str">
        <f t="shared" si="2"/>
        <v/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6"/>
    </row>
    <row r="62" spans="1:22" x14ac:dyDescent="0.35">
      <c r="A62" s="14"/>
      <c r="B62" s="15"/>
      <c r="C62" s="15"/>
      <c r="D62" s="30"/>
      <c r="E62" s="21"/>
      <c r="F62" s="15"/>
      <c r="G62" s="23" t="str">
        <f t="shared" si="2"/>
        <v/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6"/>
    </row>
    <row r="63" spans="1:22" x14ac:dyDescent="0.35">
      <c r="A63" s="14"/>
      <c r="B63" s="15"/>
      <c r="C63" s="15"/>
      <c r="D63" s="30"/>
      <c r="E63" s="21"/>
      <c r="F63" s="15"/>
      <c r="G63" s="23" t="str">
        <f t="shared" si="2"/>
        <v/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6"/>
    </row>
    <row r="64" spans="1:22" x14ac:dyDescent="0.35">
      <c r="A64" s="14"/>
      <c r="B64" s="15"/>
      <c r="C64" s="15"/>
      <c r="D64" s="30"/>
      <c r="E64" s="21"/>
      <c r="F64" s="15"/>
      <c r="G64" s="23" t="str">
        <f t="shared" si="2"/>
        <v/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6"/>
    </row>
    <row r="65" spans="1:22" x14ac:dyDescent="0.35">
      <c r="A65" s="14"/>
      <c r="B65" s="15"/>
      <c r="C65" s="15"/>
      <c r="D65" s="30"/>
      <c r="E65" s="21"/>
      <c r="F65" s="15"/>
      <c r="G65" s="23" t="str">
        <f t="shared" si="2"/>
        <v/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6"/>
    </row>
    <row r="66" spans="1:22" x14ac:dyDescent="0.35">
      <c r="A66" s="14"/>
      <c r="B66" s="15"/>
      <c r="C66" s="15"/>
      <c r="D66" s="30"/>
      <c r="E66" s="21"/>
      <c r="F66" s="15"/>
      <c r="G66" s="23" t="str">
        <f t="shared" si="2"/>
        <v/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6"/>
    </row>
    <row r="67" spans="1:22" x14ac:dyDescent="0.35">
      <c r="A67" s="14"/>
      <c r="B67" s="15"/>
      <c r="C67" s="15"/>
      <c r="D67" s="30"/>
      <c r="E67" s="21"/>
      <c r="F67" s="15"/>
      <c r="G67" s="23" t="str">
        <f t="shared" si="2"/>
        <v/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6"/>
    </row>
    <row r="68" spans="1:22" x14ac:dyDescent="0.35">
      <c r="A68" s="14"/>
      <c r="B68" s="15"/>
      <c r="C68" s="15"/>
      <c r="D68" s="30"/>
      <c r="E68" s="21"/>
      <c r="F68" s="15"/>
      <c r="G68" s="23" t="str">
        <f t="shared" si="2"/>
        <v/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6"/>
    </row>
    <row r="69" spans="1:22" x14ac:dyDescent="0.35">
      <c r="A69" s="14"/>
      <c r="B69" s="15"/>
      <c r="C69" s="15"/>
      <c r="D69" s="30"/>
      <c r="E69" s="21"/>
      <c r="F69" s="15"/>
      <c r="G69" s="23" t="str">
        <f t="shared" si="2"/>
        <v/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6"/>
    </row>
    <row r="70" spans="1:22" x14ac:dyDescent="0.35">
      <c r="A70" s="14"/>
      <c r="B70" s="15"/>
      <c r="C70" s="15"/>
      <c r="D70" s="30"/>
      <c r="E70" s="21"/>
      <c r="F70" s="15"/>
      <c r="G70" s="23" t="str">
        <f t="shared" si="2"/>
        <v/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6"/>
    </row>
    <row r="71" spans="1:22" x14ac:dyDescent="0.35">
      <c r="A71" s="14"/>
      <c r="B71" s="15"/>
      <c r="C71" s="15"/>
      <c r="D71" s="30"/>
      <c r="E71" s="21"/>
      <c r="F71" s="15"/>
      <c r="G71" s="23" t="str">
        <f t="shared" si="2"/>
        <v/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6"/>
    </row>
    <row r="72" spans="1:22" x14ac:dyDescent="0.35">
      <c r="A72" s="14"/>
      <c r="B72" s="15"/>
      <c r="C72" s="15"/>
      <c r="D72" s="30"/>
      <c r="E72" s="21"/>
      <c r="F72" s="15"/>
      <c r="G72" s="23" t="str">
        <f t="shared" si="2"/>
        <v/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6"/>
    </row>
    <row r="73" spans="1:22" x14ac:dyDescent="0.35">
      <c r="A73" s="14"/>
      <c r="B73" s="15"/>
      <c r="C73" s="15"/>
      <c r="D73" s="30"/>
      <c r="E73" s="21"/>
      <c r="F73" s="15"/>
      <c r="G73" s="23" t="str">
        <f t="shared" si="2"/>
        <v/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6"/>
    </row>
    <row r="74" spans="1:22" x14ac:dyDescent="0.35">
      <c r="A74" s="14"/>
      <c r="B74" s="15"/>
      <c r="C74" s="15"/>
      <c r="D74" s="30"/>
      <c r="E74" s="21"/>
      <c r="F74" s="15"/>
      <c r="G74" s="23" t="str">
        <f t="shared" si="2"/>
        <v/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6"/>
    </row>
    <row r="75" spans="1:22" x14ac:dyDescent="0.35">
      <c r="A75" s="14"/>
      <c r="B75" s="15"/>
      <c r="C75" s="15"/>
      <c r="D75" s="30"/>
      <c r="E75" s="21"/>
      <c r="F75" s="15"/>
      <c r="G75" s="23" t="str">
        <f t="shared" si="2"/>
        <v/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6"/>
    </row>
    <row r="76" spans="1:22" x14ac:dyDescent="0.35">
      <c r="A76" s="14"/>
      <c r="B76" s="15"/>
      <c r="C76" s="15"/>
      <c r="D76" s="30"/>
      <c r="E76" s="21"/>
      <c r="F76" s="15"/>
      <c r="G76" s="23" t="str">
        <f t="shared" si="2"/>
        <v/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6"/>
    </row>
    <row r="77" spans="1:22" x14ac:dyDescent="0.35">
      <c r="A77" s="14"/>
      <c r="B77" s="15"/>
      <c r="C77" s="15"/>
      <c r="D77" s="30"/>
      <c r="E77" s="21"/>
      <c r="F77" s="15"/>
      <c r="G77" s="23" t="str">
        <f t="shared" si="2"/>
        <v/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6"/>
    </row>
    <row r="78" spans="1:22" x14ac:dyDescent="0.35">
      <c r="A78" s="14"/>
      <c r="B78" s="15"/>
      <c r="C78" s="15"/>
      <c r="D78" s="30"/>
      <c r="E78" s="21"/>
      <c r="F78" s="15"/>
      <c r="G78" s="23" t="str">
        <f t="shared" ref="G78:G109" si="3">IF(COUNTA(B78:C78)=0,"",COUNTIF(H78:T78,TRUE)/13)</f>
        <v/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6"/>
    </row>
    <row r="79" spans="1:22" x14ac:dyDescent="0.35">
      <c r="A79" s="14"/>
      <c r="B79" s="15"/>
      <c r="C79" s="15"/>
      <c r="D79" s="30"/>
      <c r="E79" s="21"/>
      <c r="F79" s="15"/>
      <c r="G79" s="23" t="str">
        <f t="shared" si="3"/>
        <v/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6"/>
    </row>
    <row r="80" spans="1:22" x14ac:dyDescent="0.35">
      <c r="A80" s="14"/>
      <c r="B80" s="15"/>
      <c r="C80" s="15"/>
      <c r="D80" s="30"/>
      <c r="E80" s="21"/>
      <c r="F80" s="15"/>
      <c r="G80" s="23" t="str">
        <f t="shared" si="3"/>
        <v/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6"/>
    </row>
    <row r="81" spans="1:22" x14ac:dyDescent="0.35">
      <c r="A81" s="14"/>
      <c r="B81" s="15"/>
      <c r="C81" s="15"/>
      <c r="D81" s="30"/>
      <c r="E81" s="21"/>
      <c r="F81" s="15"/>
      <c r="G81" s="23" t="str">
        <f t="shared" si="3"/>
        <v/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6"/>
    </row>
    <row r="82" spans="1:22" x14ac:dyDescent="0.35">
      <c r="A82" s="14"/>
      <c r="B82" s="15"/>
      <c r="C82" s="15"/>
      <c r="D82" s="30"/>
      <c r="E82" s="21"/>
      <c r="F82" s="15"/>
      <c r="G82" s="23" t="str">
        <f t="shared" si="3"/>
        <v/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6"/>
    </row>
    <row r="83" spans="1:22" x14ac:dyDescent="0.35">
      <c r="A83" s="14"/>
      <c r="B83" s="15"/>
      <c r="C83" s="15"/>
      <c r="D83" s="30"/>
      <c r="E83" s="21"/>
      <c r="F83" s="15"/>
      <c r="G83" s="23" t="str">
        <f t="shared" si="3"/>
        <v/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6"/>
    </row>
    <row r="84" spans="1:22" x14ac:dyDescent="0.35">
      <c r="A84" s="14"/>
      <c r="B84" s="15"/>
      <c r="C84" s="15"/>
      <c r="D84" s="30"/>
      <c r="E84" s="21"/>
      <c r="F84" s="15"/>
      <c r="G84" s="23" t="str">
        <f t="shared" si="3"/>
        <v/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6"/>
    </row>
    <row r="85" spans="1:22" x14ac:dyDescent="0.35">
      <c r="A85" s="14"/>
      <c r="B85" s="15"/>
      <c r="C85" s="15"/>
      <c r="D85" s="30"/>
      <c r="E85" s="21"/>
      <c r="F85" s="15"/>
      <c r="G85" s="23" t="str">
        <f t="shared" si="3"/>
        <v/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6"/>
    </row>
    <row r="86" spans="1:22" x14ac:dyDescent="0.35">
      <c r="A86" s="14"/>
      <c r="B86" s="15"/>
      <c r="C86" s="15"/>
      <c r="D86" s="30"/>
      <c r="E86" s="21"/>
      <c r="F86" s="15"/>
      <c r="G86" s="23" t="str">
        <f t="shared" si="3"/>
        <v/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6"/>
    </row>
    <row r="87" spans="1:22" x14ac:dyDescent="0.35">
      <c r="A87" s="14"/>
      <c r="B87" s="15"/>
      <c r="C87" s="15"/>
      <c r="D87" s="30"/>
      <c r="E87" s="21"/>
      <c r="F87" s="15"/>
      <c r="G87" s="23" t="str">
        <f t="shared" si="3"/>
        <v/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6"/>
    </row>
    <row r="88" spans="1:22" x14ac:dyDescent="0.35">
      <c r="A88" s="14"/>
      <c r="B88" s="15"/>
      <c r="C88" s="15"/>
      <c r="D88" s="30"/>
      <c r="E88" s="21"/>
      <c r="F88" s="15"/>
      <c r="G88" s="23" t="str">
        <f t="shared" si="3"/>
        <v/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6"/>
    </row>
    <row r="89" spans="1:22" x14ac:dyDescent="0.35">
      <c r="A89" s="14"/>
      <c r="B89" s="15"/>
      <c r="C89" s="15"/>
      <c r="D89" s="30"/>
      <c r="E89" s="21"/>
      <c r="F89" s="15"/>
      <c r="G89" s="23" t="str">
        <f t="shared" si="3"/>
        <v/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</row>
    <row r="90" spans="1:22" x14ac:dyDescent="0.35">
      <c r="A90" s="14"/>
      <c r="B90" s="15"/>
      <c r="C90" s="15"/>
      <c r="D90" s="30"/>
      <c r="E90" s="21"/>
      <c r="F90" s="15"/>
      <c r="G90" s="23" t="str">
        <f t="shared" si="3"/>
        <v/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6"/>
    </row>
    <row r="91" spans="1:22" x14ac:dyDescent="0.35">
      <c r="A91" s="14"/>
      <c r="B91" s="15"/>
      <c r="C91" s="15"/>
      <c r="D91" s="30"/>
      <c r="E91" s="21"/>
      <c r="F91" s="15"/>
      <c r="G91" s="23" t="str">
        <f t="shared" si="3"/>
        <v/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6"/>
    </row>
    <row r="92" spans="1:22" x14ac:dyDescent="0.35">
      <c r="A92" s="14"/>
      <c r="B92" s="15"/>
      <c r="C92" s="15"/>
      <c r="D92" s="30"/>
      <c r="E92" s="21"/>
      <c r="F92" s="15"/>
      <c r="G92" s="23" t="str">
        <f t="shared" si="3"/>
        <v/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6"/>
    </row>
    <row r="93" spans="1:22" x14ac:dyDescent="0.35">
      <c r="A93" s="14"/>
      <c r="B93" s="15"/>
      <c r="C93" s="15"/>
      <c r="D93" s="30"/>
      <c r="E93" s="21"/>
      <c r="F93" s="15"/>
      <c r="G93" s="23" t="str">
        <f t="shared" si="3"/>
        <v/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6"/>
    </row>
    <row r="94" spans="1:22" x14ac:dyDescent="0.35">
      <c r="A94" s="14"/>
      <c r="B94" s="15"/>
      <c r="C94" s="15"/>
      <c r="D94" s="30"/>
      <c r="E94" s="21"/>
      <c r="F94" s="15"/>
      <c r="G94" s="23" t="str">
        <f t="shared" si="3"/>
        <v/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6"/>
    </row>
    <row r="95" spans="1:22" x14ac:dyDescent="0.35">
      <c r="A95" s="14"/>
      <c r="B95" s="15"/>
      <c r="C95" s="15"/>
      <c r="D95" s="30"/>
      <c r="E95" s="21"/>
      <c r="F95" s="15"/>
      <c r="G95" s="23" t="str">
        <f t="shared" si="3"/>
        <v/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6"/>
    </row>
    <row r="96" spans="1:22" x14ac:dyDescent="0.35">
      <c r="A96" s="14"/>
      <c r="B96" s="15"/>
      <c r="C96" s="15"/>
      <c r="D96" s="30"/>
      <c r="E96" s="21"/>
      <c r="F96" s="15"/>
      <c r="G96" s="23" t="str">
        <f t="shared" si="3"/>
        <v/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6"/>
    </row>
    <row r="97" spans="1:22" x14ac:dyDescent="0.35">
      <c r="A97" s="14"/>
      <c r="B97" s="15"/>
      <c r="C97" s="15"/>
      <c r="D97" s="30"/>
      <c r="E97" s="21"/>
      <c r="F97" s="15"/>
      <c r="G97" s="23" t="str">
        <f t="shared" si="3"/>
        <v/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6"/>
    </row>
    <row r="98" spans="1:22" x14ac:dyDescent="0.35">
      <c r="A98" s="14"/>
      <c r="B98" s="15"/>
      <c r="C98" s="15"/>
      <c r="D98" s="30"/>
      <c r="E98" s="21"/>
      <c r="F98" s="15"/>
      <c r="G98" s="23" t="str">
        <f t="shared" si="3"/>
        <v/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6"/>
    </row>
    <row r="99" spans="1:22" x14ac:dyDescent="0.35">
      <c r="A99" s="14"/>
      <c r="B99" s="15"/>
      <c r="C99" s="15"/>
      <c r="D99" s="30"/>
      <c r="E99" s="21"/>
      <c r="F99" s="15"/>
      <c r="G99" s="23" t="str">
        <f t="shared" si="3"/>
        <v/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6"/>
    </row>
    <row r="100" spans="1:22" x14ac:dyDescent="0.35">
      <c r="A100" s="14"/>
      <c r="B100" s="15"/>
      <c r="C100" s="15"/>
      <c r="D100" s="30"/>
      <c r="E100" s="21"/>
      <c r="F100" s="15"/>
      <c r="G100" s="23" t="str">
        <f t="shared" si="3"/>
        <v/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6"/>
    </row>
    <row r="101" spans="1:22" x14ac:dyDescent="0.35">
      <c r="A101" s="14"/>
      <c r="B101" s="15"/>
      <c r="C101" s="15"/>
      <c r="D101" s="30"/>
      <c r="E101" s="21"/>
      <c r="F101" s="15"/>
      <c r="G101" s="23" t="str">
        <f t="shared" si="3"/>
        <v/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6"/>
    </row>
    <row r="102" spans="1:22" x14ac:dyDescent="0.35">
      <c r="A102" s="14"/>
      <c r="B102" s="15"/>
      <c r="C102" s="15"/>
      <c r="D102" s="30"/>
      <c r="E102" s="21"/>
      <c r="F102" s="15"/>
      <c r="G102" s="23" t="str">
        <f t="shared" si="3"/>
        <v/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6"/>
    </row>
    <row r="103" spans="1:22" x14ac:dyDescent="0.35">
      <c r="A103" s="14"/>
      <c r="B103" s="15"/>
      <c r="C103" s="15"/>
      <c r="D103" s="30"/>
      <c r="E103" s="21"/>
      <c r="F103" s="15"/>
      <c r="G103" s="23" t="str">
        <f t="shared" si="3"/>
        <v/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6"/>
    </row>
    <row r="104" spans="1:22" x14ac:dyDescent="0.35">
      <c r="A104" s="14"/>
      <c r="B104" s="15"/>
      <c r="C104" s="15"/>
      <c r="D104" s="30"/>
      <c r="E104" s="21"/>
      <c r="F104" s="15"/>
      <c r="G104" s="23" t="str">
        <f t="shared" si="3"/>
        <v/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6"/>
    </row>
    <row r="105" spans="1:22" x14ac:dyDescent="0.35">
      <c r="A105" s="14"/>
      <c r="B105" s="15"/>
      <c r="C105" s="15"/>
      <c r="D105" s="30"/>
      <c r="E105" s="21"/>
      <c r="F105" s="15"/>
      <c r="G105" s="23" t="str">
        <f t="shared" si="3"/>
        <v/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6"/>
    </row>
    <row r="106" spans="1:22" x14ac:dyDescent="0.35">
      <c r="A106" s="14"/>
      <c r="B106" s="15"/>
      <c r="C106" s="15"/>
      <c r="D106" s="30"/>
      <c r="E106" s="21"/>
      <c r="F106" s="15"/>
      <c r="G106" s="23" t="str">
        <f t="shared" si="3"/>
        <v/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6"/>
    </row>
    <row r="107" spans="1:22" x14ac:dyDescent="0.35">
      <c r="A107" s="14"/>
      <c r="B107" s="15"/>
      <c r="C107" s="15"/>
      <c r="D107" s="30"/>
      <c r="E107" s="21"/>
      <c r="F107" s="15"/>
      <c r="G107" s="23" t="str">
        <f t="shared" si="3"/>
        <v/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6"/>
    </row>
    <row r="108" spans="1:22" x14ac:dyDescent="0.35">
      <c r="A108" s="14"/>
      <c r="B108" s="15"/>
      <c r="C108" s="15"/>
      <c r="D108" s="30"/>
      <c r="E108" s="21"/>
      <c r="F108" s="15"/>
      <c r="G108" s="23" t="str">
        <f t="shared" si="3"/>
        <v/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6"/>
    </row>
    <row r="109" spans="1:22" x14ac:dyDescent="0.35">
      <c r="A109" s="14"/>
      <c r="B109" s="15"/>
      <c r="C109" s="15"/>
      <c r="D109" s="30"/>
      <c r="E109" s="21"/>
      <c r="F109" s="15"/>
      <c r="G109" s="23" t="str">
        <f t="shared" si="3"/>
        <v/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6"/>
    </row>
    <row r="110" spans="1:22" x14ac:dyDescent="0.35">
      <c r="A110" s="14"/>
      <c r="B110" s="15"/>
      <c r="C110" s="15"/>
      <c r="D110" s="30"/>
      <c r="E110" s="21"/>
      <c r="F110" s="15"/>
      <c r="G110" s="23" t="str">
        <f t="shared" ref="G110:G141" si="4">IF(COUNTA(B110:C110)=0,"",COUNTIF(H110:T110,TRUE)/13)</f>
        <v/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6"/>
    </row>
    <row r="111" spans="1:22" x14ac:dyDescent="0.35">
      <c r="A111" s="14"/>
      <c r="B111" s="15"/>
      <c r="C111" s="15"/>
      <c r="D111" s="30"/>
      <c r="E111" s="21"/>
      <c r="F111" s="15"/>
      <c r="G111" s="23" t="str">
        <f t="shared" si="4"/>
        <v/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6"/>
    </row>
    <row r="112" spans="1:22" x14ac:dyDescent="0.35">
      <c r="A112" s="14"/>
      <c r="B112" s="15"/>
      <c r="C112" s="15"/>
      <c r="D112" s="30"/>
      <c r="E112" s="21"/>
      <c r="F112" s="15"/>
      <c r="G112" s="23" t="str">
        <f t="shared" si="4"/>
        <v/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6"/>
    </row>
    <row r="113" spans="1:22" x14ac:dyDescent="0.35">
      <c r="A113" s="14"/>
      <c r="B113" s="15"/>
      <c r="C113" s="15"/>
      <c r="D113" s="30"/>
      <c r="E113" s="21"/>
      <c r="F113" s="15"/>
      <c r="G113" s="23" t="str">
        <f t="shared" si="4"/>
        <v/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6"/>
    </row>
    <row r="114" spans="1:22" x14ac:dyDescent="0.35">
      <c r="A114" s="14"/>
      <c r="B114" s="15"/>
      <c r="C114" s="15"/>
      <c r="D114" s="30"/>
      <c r="E114" s="21"/>
      <c r="F114" s="15"/>
      <c r="G114" s="23" t="str">
        <f t="shared" si="4"/>
        <v/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6"/>
    </row>
    <row r="115" spans="1:22" x14ac:dyDescent="0.35">
      <c r="A115" s="14"/>
      <c r="B115" s="15"/>
      <c r="C115" s="15"/>
      <c r="D115" s="30"/>
      <c r="E115" s="21"/>
      <c r="F115" s="15"/>
      <c r="G115" s="23" t="str">
        <f t="shared" si="4"/>
        <v/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6"/>
    </row>
    <row r="116" spans="1:22" x14ac:dyDescent="0.35">
      <c r="A116" s="14"/>
      <c r="B116" s="15"/>
      <c r="C116" s="15"/>
      <c r="D116" s="30"/>
      <c r="E116" s="21"/>
      <c r="F116" s="15"/>
      <c r="G116" s="23" t="str">
        <f t="shared" si="4"/>
        <v/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6"/>
    </row>
    <row r="117" spans="1:22" x14ac:dyDescent="0.35">
      <c r="A117" s="14"/>
      <c r="B117" s="15"/>
      <c r="C117" s="15"/>
      <c r="D117" s="30"/>
      <c r="E117" s="21"/>
      <c r="F117" s="15"/>
      <c r="G117" s="23" t="str">
        <f t="shared" si="4"/>
        <v/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6"/>
    </row>
    <row r="118" spans="1:22" x14ac:dyDescent="0.35">
      <c r="A118" s="14"/>
      <c r="B118" s="15"/>
      <c r="C118" s="15"/>
      <c r="D118" s="30"/>
      <c r="E118" s="21"/>
      <c r="F118" s="15"/>
      <c r="G118" s="23" t="str">
        <f t="shared" si="4"/>
        <v/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6"/>
    </row>
    <row r="119" spans="1:22" x14ac:dyDescent="0.35">
      <c r="A119" s="14"/>
      <c r="B119" s="15"/>
      <c r="C119" s="15"/>
      <c r="D119" s="30"/>
      <c r="E119" s="21"/>
      <c r="F119" s="15"/>
      <c r="G119" s="23" t="str">
        <f t="shared" si="4"/>
        <v/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6"/>
    </row>
    <row r="120" spans="1:22" x14ac:dyDescent="0.35">
      <c r="A120" s="14"/>
      <c r="B120" s="15"/>
      <c r="C120" s="15"/>
      <c r="D120" s="30"/>
      <c r="E120" s="21"/>
      <c r="F120" s="15"/>
      <c r="G120" s="23" t="str">
        <f t="shared" si="4"/>
        <v/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6"/>
    </row>
    <row r="121" spans="1:22" x14ac:dyDescent="0.35">
      <c r="A121" s="14"/>
      <c r="B121" s="15"/>
      <c r="C121" s="15"/>
      <c r="D121" s="30"/>
      <c r="E121" s="21"/>
      <c r="F121" s="15"/>
      <c r="G121" s="23" t="str">
        <f t="shared" si="4"/>
        <v/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6"/>
    </row>
    <row r="122" spans="1:22" x14ac:dyDescent="0.35">
      <c r="A122" s="14"/>
      <c r="B122" s="15"/>
      <c r="C122" s="15"/>
      <c r="D122" s="30"/>
      <c r="E122" s="21"/>
      <c r="F122" s="15"/>
      <c r="G122" s="23" t="str">
        <f t="shared" si="4"/>
        <v/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6"/>
    </row>
    <row r="123" spans="1:22" x14ac:dyDescent="0.35">
      <c r="A123" s="14"/>
      <c r="B123" s="15"/>
      <c r="C123" s="15"/>
      <c r="D123" s="30"/>
      <c r="E123" s="21"/>
      <c r="F123" s="15"/>
      <c r="G123" s="23" t="str">
        <f t="shared" si="4"/>
        <v/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6"/>
    </row>
    <row r="124" spans="1:22" x14ac:dyDescent="0.35">
      <c r="A124" s="14"/>
      <c r="B124" s="15"/>
      <c r="C124" s="15"/>
      <c r="D124" s="30"/>
      <c r="E124" s="21"/>
      <c r="F124" s="15"/>
      <c r="G124" s="23" t="str">
        <f t="shared" si="4"/>
        <v/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6"/>
    </row>
    <row r="125" spans="1:22" x14ac:dyDescent="0.35">
      <c r="A125" s="14"/>
      <c r="B125" s="15"/>
      <c r="C125" s="15"/>
      <c r="D125" s="30"/>
      <c r="E125" s="21"/>
      <c r="F125" s="15"/>
      <c r="G125" s="23" t="str">
        <f t="shared" si="4"/>
        <v/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6"/>
    </row>
    <row r="126" spans="1:22" x14ac:dyDescent="0.35">
      <c r="A126" s="14"/>
      <c r="B126" s="15"/>
      <c r="C126" s="15"/>
      <c r="D126" s="30"/>
      <c r="E126" s="21"/>
      <c r="F126" s="15"/>
      <c r="G126" s="23" t="str">
        <f t="shared" si="4"/>
        <v/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6"/>
    </row>
    <row r="127" spans="1:22" x14ac:dyDescent="0.35">
      <c r="A127" s="14"/>
      <c r="B127" s="15"/>
      <c r="C127" s="15"/>
      <c r="D127" s="30"/>
      <c r="E127" s="21"/>
      <c r="F127" s="15"/>
      <c r="G127" s="23" t="str">
        <f t="shared" si="4"/>
        <v/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6"/>
    </row>
    <row r="128" spans="1:22" x14ac:dyDescent="0.35">
      <c r="A128" s="14"/>
      <c r="B128" s="15"/>
      <c r="C128" s="15"/>
      <c r="D128" s="30"/>
      <c r="E128" s="21"/>
      <c r="F128" s="15"/>
      <c r="G128" s="23" t="str">
        <f t="shared" si="4"/>
        <v/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6"/>
    </row>
    <row r="129" spans="1:22" x14ac:dyDescent="0.35">
      <c r="A129" s="14"/>
      <c r="B129" s="15"/>
      <c r="C129" s="15"/>
      <c r="D129" s="30"/>
      <c r="E129" s="21"/>
      <c r="F129" s="15"/>
      <c r="G129" s="23" t="str">
        <f t="shared" si="4"/>
        <v/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6"/>
    </row>
    <row r="130" spans="1:22" x14ac:dyDescent="0.35">
      <c r="A130" s="14"/>
      <c r="B130" s="15"/>
      <c r="C130" s="15"/>
      <c r="D130" s="30"/>
      <c r="E130" s="21"/>
      <c r="F130" s="15"/>
      <c r="G130" s="23" t="str">
        <f t="shared" si="4"/>
        <v/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6"/>
    </row>
    <row r="131" spans="1:22" x14ac:dyDescent="0.35">
      <c r="A131" s="14"/>
      <c r="B131" s="15"/>
      <c r="C131" s="15"/>
      <c r="D131" s="30"/>
      <c r="E131" s="21"/>
      <c r="F131" s="15"/>
      <c r="G131" s="23" t="str">
        <f t="shared" si="4"/>
        <v/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6"/>
    </row>
    <row r="132" spans="1:22" x14ac:dyDescent="0.35">
      <c r="A132" s="14"/>
      <c r="B132" s="15"/>
      <c r="C132" s="15"/>
      <c r="D132" s="30"/>
      <c r="E132" s="21"/>
      <c r="F132" s="15"/>
      <c r="G132" s="23" t="str">
        <f t="shared" si="4"/>
        <v/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6"/>
    </row>
    <row r="133" spans="1:22" x14ac:dyDescent="0.35">
      <c r="A133" s="14"/>
      <c r="B133" s="15"/>
      <c r="C133" s="15"/>
      <c r="D133" s="30"/>
      <c r="E133" s="21"/>
      <c r="F133" s="15"/>
      <c r="G133" s="23" t="str">
        <f t="shared" si="4"/>
        <v/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6"/>
    </row>
    <row r="134" spans="1:22" x14ac:dyDescent="0.35">
      <c r="A134" s="14"/>
      <c r="B134" s="15"/>
      <c r="C134" s="15"/>
      <c r="D134" s="30"/>
      <c r="E134" s="21"/>
      <c r="F134" s="15"/>
      <c r="G134" s="23" t="str">
        <f t="shared" si="4"/>
        <v/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6"/>
    </row>
    <row r="135" spans="1:22" x14ac:dyDescent="0.35">
      <c r="A135" s="14"/>
      <c r="B135" s="15"/>
      <c r="C135" s="15"/>
      <c r="D135" s="30"/>
      <c r="E135" s="21"/>
      <c r="F135" s="15"/>
      <c r="G135" s="23" t="str">
        <f t="shared" si="4"/>
        <v/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6"/>
    </row>
    <row r="136" spans="1:22" x14ac:dyDescent="0.35">
      <c r="A136" s="14"/>
      <c r="B136" s="15"/>
      <c r="C136" s="15"/>
      <c r="D136" s="30"/>
      <c r="E136" s="21"/>
      <c r="F136" s="15"/>
      <c r="G136" s="23" t="str">
        <f t="shared" si="4"/>
        <v/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6"/>
    </row>
    <row r="137" spans="1:22" x14ac:dyDescent="0.35">
      <c r="A137" s="14"/>
      <c r="B137" s="15"/>
      <c r="C137" s="15"/>
      <c r="D137" s="30"/>
      <c r="E137" s="21"/>
      <c r="F137" s="15"/>
      <c r="G137" s="23" t="str">
        <f t="shared" si="4"/>
        <v/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6"/>
    </row>
    <row r="138" spans="1:22" x14ac:dyDescent="0.35">
      <c r="A138" s="14"/>
      <c r="B138" s="15"/>
      <c r="C138" s="15"/>
      <c r="D138" s="30"/>
      <c r="E138" s="21"/>
      <c r="F138" s="15"/>
      <c r="G138" s="23" t="str">
        <f t="shared" si="4"/>
        <v/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6"/>
    </row>
    <row r="139" spans="1:22" x14ac:dyDescent="0.35">
      <c r="A139" s="14"/>
      <c r="B139" s="15"/>
      <c r="C139" s="15"/>
      <c r="D139" s="30"/>
      <c r="E139" s="21"/>
      <c r="F139" s="15"/>
      <c r="G139" s="23" t="str">
        <f t="shared" si="4"/>
        <v/>
      </c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6"/>
    </row>
    <row r="140" spans="1:22" x14ac:dyDescent="0.35">
      <c r="A140" s="14"/>
      <c r="B140" s="15"/>
      <c r="C140" s="15"/>
      <c r="D140" s="30"/>
      <c r="E140" s="21"/>
      <c r="F140" s="15"/>
      <c r="G140" s="23" t="str">
        <f t="shared" si="4"/>
        <v/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6"/>
    </row>
    <row r="141" spans="1:22" x14ac:dyDescent="0.35">
      <c r="A141" s="14"/>
      <c r="B141" s="15"/>
      <c r="C141" s="15"/>
      <c r="D141" s="30"/>
      <c r="E141" s="21"/>
      <c r="F141" s="15"/>
      <c r="G141" s="23" t="str">
        <f t="shared" si="4"/>
        <v/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6"/>
    </row>
    <row r="142" spans="1:22" x14ac:dyDescent="0.35">
      <c r="A142" s="14"/>
      <c r="B142" s="15"/>
      <c r="C142" s="15"/>
      <c r="D142" s="30"/>
      <c r="E142" s="21"/>
      <c r="F142" s="15"/>
      <c r="G142" s="23" t="str">
        <f t="shared" ref="G142:G173" si="5">IF(COUNTA(B142:C142)=0,"",COUNTIF(H142:T142,TRUE)/13)</f>
        <v/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6"/>
    </row>
    <row r="143" spans="1:22" x14ac:dyDescent="0.35">
      <c r="A143" s="14"/>
      <c r="B143" s="15"/>
      <c r="C143" s="15"/>
      <c r="D143" s="30"/>
      <c r="E143" s="21"/>
      <c r="F143" s="15"/>
      <c r="G143" s="23" t="str">
        <f t="shared" si="5"/>
        <v/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6"/>
    </row>
    <row r="144" spans="1:22" x14ac:dyDescent="0.35">
      <c r="A144" s="14"/>
      <c r="B144" s="15"/>
      <c r="C144" s="15"/>
      <c r="D144" s="30"/>
      <c r="E144" s="21"/>
      <c r="F144" s="15"/>
      <c r="G144" s="23" t="str">
        <f t="shared" si="5"/>
        <v/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6"/>
    </row>
    <row r="145" spans="1:22" x14ac:dyDescent="0.35">
      <c r="A145" s="14"/>
      <c r="B145" s="15"/>
      <c r="C145" s="15"/>
      <c r="D145" s="30"/>
      <c r="E145" s="21"/>
      <c r="F145" s="15"/>
      <c r="G145" s="23" t="str">
        <f t="shared" si="5"/>
        <v/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6"/>
    </row>
    <row r="146" spans="1:22" x14ac:dyDescent="0.35">
      <c r="A146" s="14"/>
      <c r="B146" s="15"/>
      <c r="C146" s="15"/>
      <c r="D146" s="30"/>
      <c r="E146" s="21"/>
      <c r="F146" s="15"/>
      <c r="G146" s="23" t="str">
        <f t="shared" si="5"/>
        <v/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6"/>
    </row>
    <row r="147" spans="1:22" x14ac:dyDescent="0.35">
      <c r="A147" s="14"/>
      <c r="B147" s="15"/>
      <c r="C147" s="15"/>
      <c r="D147" s="30"/>
      <c r="E147" s="21"/>
      <c r="F147" s="15"/>
      <c r="G147" s="23" t="str">
        <f t="shared" si="5"/>
        <v/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6"/>
    </row>
    <row r="148" spans="1:22" x14ac:dyDescent="0.35">
      <c r="A148" s="14"/>
      <c r="B148" s="15"/>
      <c r="C148" s="15"/>
      <c r="D148" s="30"/>
      <c r="E148" s="21"/>
      <c r="F148" s="15"/>
      <c r="G148" s="23" t="str">
        <f t="shared" si="5"/>
        <v/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6"/>
    </row>
    <row r="149" spans="1:22" x14ac:dyDescent="0.35">
      <c r="A149" s="14"/>
      <c r="B149" s="15"/>
      <c r="C149" s="15"/>
      <c r="D149" s="30"/>
      <c r="E149" s="21"/>
      <c r="F149" s="15"/>
      <c r="G149" s="23" t="str">
        <f t="shared" si="5"/>
        <v/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6"/>
    </row>
    <row r="150" spans="1:22" x14ac:dyDescent="0.35">
      <c r="A150" s="14"/>
      <c r="B150" s="15"/>
      <c r="C150" s="15"/>
      <c r="D150" s="30"/>
      <c r="E150" s="21"/>
      <c r="F150" s="15"/>
      <c r="G150" s="23" t="str">
        <f t="shared" si="5"/>
        <v/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6"/>
    </row>
    <row r="151" spans="1:22" x14ac:dyDescent="0.35">
      <c r="A151" s="14"/>
      <c r="B151" s="15"/>
      <c r="C151" s="15"/>
      <c r="D151" s="30"/>
      <c r="E151" s="21"/>
      <c r="F151" s="15"/>
      <c r="G151" s="23" t="str">
        <f t="shared" si="5"/>
        <v/>
      </c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6"/>
    </row>
    <row r="152" spans="1:22" x14ac:dyDescent="0.35">
      <c r="A152" s="14"/>
      <c r="B152" s="15"/>
      <c r="C152" s="15"/>
      <c r="D152" s="30"/>
      <c r="E152" s="21"/>
      <c r="F152" s="15"/>
      <c r="G152" s="23" t="str">
        <f t="shared" si="5"/>
        <v/>
      </c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6"/>
    </row>
    <row r="153" spans="1:22" x14ac:dyDescent="0.35">
      <c r="A153" s="14"/>
      <c r="B153" s="15"/>
      <c r="C153" s="15"/>
      <c r="D153" s="30"/>
      <c r="E153" s="21"/>
      <c r="F153" s="15"/>
      <c r="G153" s="23" t="str">
        <f t="shared" si="5"/>
        <v/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6"/>
    </row>
    <row r="154" spans="1:22" x14ac:dyDescent="0.35">
      <c r="A154" s="14"/>
      <c r="B154" s="15"/>
      <c r="C154" s="15"/>
      <c r="D154" s="30"/>
      <c r="E154" s="21"/>
      <c r="F154" s="15"/>
      <c r="G154" s="23" t="str">
        <f t="shared" si="5"/>
        <v/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6"/>
    </row>
    <row r="155" spans="1:22" x14ac:dyDescent="0.35">
      <c r="A155" s="14"/>
      <c r="B155" s="15"/>
      <c r="C155" s="15"/>
      <c r="D155" s="30"/>
      <c r="E155" s="21"/>
      <c r="F155" s="15"/>
      <c r="G155" s="23" t="str">
        <f t="shared" si="5"/>
        <v/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6"/>
    </row>
    <row r="156" spans="1:22" x14ac:dyDescent="0.35">
      <c r="A156" s="14"/>
      <c r="B156" s="15"/>
      <c r="C156" s="15"/>
      <c r="D156" s="30"/>
      <c r="E156" s="21"/>
      <c r="F156" s="15"/>
      <c r="G156" s="23" t="str">
        <f t="shared" si="5"/>
        <v/>
      </c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6"/>
    </row>
    <row r="157" spans="1:22" x14ac:dyDescent="0.35">
      <c r="A157" s="14"/>
      <c r="B157" s="15"/>
      <c r="C157" s="15"/>
      <c r="D157" s="30"/>
      <c r="E157" s="21"/>
      <c r="F157" s="15"/>
      <c r="G157" s="23" t="str">
        <f t="shared" si="5"/>
        <v/>
      </c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6"/>
    </row>
    <row r="158" spans="1:22" x14ac:dyDescent="0.35">
      <c r="A158" s="14"/>
      <c r="B158" s="15"/>
      <c r="C158" s="15"/>
      <c r="D158" s="30"/>
      <c r="E158" s="21"/>
      <c r="F158" s="15"/>
      <c r="G158" s="23" t="str">
        <f t="shared" si="5"/>
        <v/>
      </c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6"/>
    </row>
    <row r="159" spans="1:22" x14ac:dyDescent="0.35">
      <c r="A159" s="14"/>
      <c r="B159" s="15"/>
      <c r="C159" s="15"/>
      <c r="D159" s="30"/>
      <c r="E159" s="21"/>
      <c r="F159" s="15"/>
      <c r="G159" s="23" t="str">
        <f t="shared" si="5"/>
        <v/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6"/>
    </row>
    <row r="160" spans="1:22" x14ac:dyDescent="0.35">
      <c r="A160" s="14"/>
      <c r="B160" s="15"/>
      <c r="C160" s="15"/>
      <c r="D160" s="30"/>
      <c r="E160" s="21"/>
      <c r="F160" s="15"/>
      <c r="G160" s="23" t="str">
        <f t="shared" si="5"/>
        <v/>
      </c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6"/>
    </row>
    <row r="161" spans="1:22" x14ac:dyDescent="0.35">
      <c r="A161" s="14"/>
      <c r="B161" s="15"/>
      <c r="C161" s="15"/>
      <c r="D161" s="30"/>
      <c r="E161" s="21"/>
      <c r="F161" s="15"/>
      <c r="G161" s="23" t="str">
        <f t="shared" si="5"/>
        <v/>
      </c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6"/>
    </row>
    <row r="162" spans="1:22" x14ac:dyDescent="0.35">
      <c r="A162" s="14"/>
      <c r="B162" s="15"/>
      <c r="C162" s="15"/>
      <c r="D162" s="30"/>
      <c r="E162" s="21"/>
      <c r="F162" s="15"/>
      <c r="G162" s="23" t="str">
        <f t="shared" si="5"/>
        <v/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6"/>
    </row>
    <row r="163" spans="1:22" x14ac:dyDescent="0.35">
      <c r="A163" s="14"/>
      <c r="B163" s="15"/>
      <c r="C163" s="15"/>
      <c r="D163" s="30"/>
      <c r="E163" s="21"/>
      <c r="F163" s="15"/>
      <c r="G163" s="23" t="str">
        <f t="shared" si="5"/>
        <v/>
      </c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6"/>
    </row>
    <row r="164" spans="1:22" x14ac:dyDescent="0.35">
      <c r="A164" s="14"/>
      <c r="B164" s="15"/>
      <c r="C164" s="15"/>
      <c r="D164" s="30"/>
      <c r="E164" s="21"/>
      <c r="F164" s="15"/>
      <c r="G164" s="23" t="str">
        <f t="shared" si="5"/>
        <v/>
      </c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6"/>
    </row>
    <row r="165" spans="1:22" x14ac:dyDescent="0.35">
      <c r="A165" s="14"/>
      <c r="B165" s="15"/>
      <c r="C165" s="15"/>
      <c r="D165" s="30"/>
      <c r="E165" s="21"/>
      <c r="F165" s="15"/>
      <c r="G165" s="23" t="str">
        <f t="shared" si="5"/>
        <v/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6"/>
    </row>
    <row r="166" spans="1:22" x14ac:dyDescent="0.35">
      <c r="A166" s="14"/>
      <c r="B166" s="15"/>
      <c r="C166" s="15"/>
      <c r="D166" s="30"/>
      <c r="E166" s="21"/>
      <c r="F166" s="15"/>
      <c r="G166" s="23" t="str">
        <f t="shared" si="5"/>
        <v/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6"/>
    </row>
    <row r="167" spans="1:22" x14ac:dyDescent="0.35">
      <c r="A167" s="14"/>
      <c r="B167" s="15"/>
      <c r="C167" s="15"/>
      <c r="D167" s="30"/>
      <c r="E167" s="21"/>
      <c r="F167" s="15"/>
      <c r="G167" s="23" t="str">
        <f t="shared" si="5"/>
        <v/>
      </c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6"/>
    </row>
    <row r="168" spans="1:22" x14ac:dyDescent="0.35">
      <c r="A168" s="14"/>
      <c r="B168" s="15"/>
      <c r="C168" s="15"/>
      <c r="D168" s="30"/>
      <c r="E168" s="21"/>
      <c r="F168" s="15"/>
      <c r="G168" s="23" t="str">
        <f t="shared" si="5"/>
        <v/>
      </c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6"/>
    </row>
    <row r="169" spans="1:22" x14ac:dyDescent="0.35">
      <c r="A169" s="14"/>
      <c r="B169" s="15"/>
      <c r="C169" s="15"/>
      <c r="D169" s="30"/>
      <c r="E169" s="21"/>
      <c r="F169" s="15"/>
      <c r="G169" s="23" t="str">
        <f t="shared" si="5"/>
        <v/>
      </c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6"/>
    </row>
    <row r="170" spans="1:22" x14ac:dyDescent="0.35">
      <c r="A170" s="14"/>
      <c r="B170" s="15"/>
      <c r="C170" s="15"/>
      <c r="D170" s="30"/>
      <c r="E170" s="21"/>
      <c r="F170" s="15"/>
      <c r="G170" s="23" t="str">
        <f t="shared" si="5"/>
        <v/>
      </c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6"/>
    </row>
    <row r="171" spans="1:22" x14ac:dyDescent="0.35">
      <c r="A171" s="14"/>
      <c r="B171" s="15"/>
      <c r="C171" s="15"/>
      <c r="D171" s="30"/>
      <c r="E171" s="21"/>
      <c r="F171" s="15"/>
      <c r="G171" s="23" t="str">
        <f t="shared" si="5"/>
        <v/>
      </c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6"/>
    </row>
    <row r="172" spans="1:22" x14ac:dyDescent="0.35">
      <c r="A172" s="14"/>
      <c r="B172" s="15"/>
      <c r="C172" s="15"/>
      <c r="D172" s="30"/>
      <c r="E172" s="21"/>
      <c r="F172" s="15"/>
      <c r="G172" s="23" t="str">
        <f t="shared" si="5"/>
        <v/>
      </c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6"/>
    </row>
    <row r="173" spans="1:22" x14ac:dyDescent="0.35">
      <c r="A173" s="14"/>
      <c r="B173" s="15"/>
      <c r="C173" s="15"/>
      <c r="D173" s="30"/>
      <c r="E173" s="21"/>
      <c r="F173" s="15"/>
      <c r="G173" s="23" t="str">
        <f t="shared" si="5"/>
        <v/>
      </c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6"/>
    </row>
    <row r="174" spans="1:22" x14ac:dyDescent="0.35">
      <c r="A174" s="14"/>
      <c r="B174" s="15"/>
      <c r="C174" s="15"/>
      <c r="D174" s="30"/>
      <c r="E174" s="21"/>
      <c r="F174" s="15"/>
      <c r="G174" s="23" t="str">
        <f t="shared" ref="G174:G200" si="6">IF(COUNTA(B174:C174)=0,"",COUNTIF(H174:T174,TRUE)/13)</f>
        <v/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6"/>
    </row>
    <row r="175" spans="1:22" x14ac:dyDescent="0.35">
      <c r="A175" s="14"/>
      <c r="B175" s="15"/>
      <c r="C175" s="15"/>
      <c r="D175" s="30"/>
      <c r="E175" s="21"/>
      <c r="F175" s="15"/>
      <c r="G175" s="23" t="str">
        <f t="shared" si="6"/>
        <v/>
      </c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6"/>
    </row>
    <row r="176" spans="1:22" x14ac:dyDescent="0.35">
      <c r="A176" s="14"/>
      <c r="B176" s="15"/>
      <c r="C176" s="15"/>
      <c r="D176" s="30"/>
      <c r="E176" s="21"/>
      <c r="F176" s="15"/>
      <c r="G176" s="23" t="str">
        <f t="shared" si="6"/>
        <v/>
      </c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6"/>
    </row>
    <row r="177" spans="1:22" x14ac:dyDescent="0.35">
      <c r="A177" s="14"/>
      <c r="B177" s="15"/>
      <c r="C177" s="15"/>
      <c r="D177" s="30"/>
      <c r="E177" s="21"/>
      <c r="F177" s="15"/>
      <c r="G177" s="23" t="str">
        <f t="shared" si="6"/>
        <v/>
      </c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6"/>
    </row>
    <row r="178" spans="1:22" x14ac:dyDescent="0.35">
      <c r="A178" s="14"/>
      <c r="B178" s="15"/>
      <c r="C178" s="15"/>
      <c r="D178" s="30"/>
      <c r="E178" s="21"/>
      <c r="F178" s="15"/>
      <c r="G178" s="23" t="str">
        <f t="shared" si="6"/>
        <v/>
      </c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6"/>
    </row>
    <row r="179" spans="1:22" x14ac:dyDescent="0.35">
      <c r="A179" s="14"/>
      <c r="B179" s="15"/>
      <c r="C179" s="15"/>
      <c r="D179" s="30"/>
      <c r="E179" s="21"/>
      <c r="F179" s="15"/>
      <c r="G179" s="23" t="str">
        <f t="shared" si="6"/>
        <v/>
      </c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6"/>
    </row>
    <row r="180" spans="1:22" x14ac:dyDescent="0.35">
      <c r="A180" s="14"/>
      <c r="B180" s="15"/>
      <c r="C180" s="15"/>
      <c r="D180" s="30"/>
      <c r="E180" s="21"/>
      <c r="F180" s="15"/>
      <c r="G180" s="23" t="str">
        <f t="shared" si="6"/>
        <v/>
      </c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6"/>
    </row>
    <row r="181" spans="1:22" x14ac:dyDescent="0.35">
      <c r="A181" s="14"/>
      <c r="B181" s="15"/>
      <c r="C181" s="15"/>
      <c r="D181" s="30"/>
      <c r="E181" s="21"/>
      <c r="F181" s="15"/>
      <c r="G181" s="23" t="str">
        <f t="shared" si="6"/>
        <v/>
      </c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6"/>
    </row>
    <row r="182" spans="1:22" x14ac:dyDescent="0.35">
      <c r="A182" s="14"/>
      <c r="B182" s="15"/>
      <c r="C182" s="15"/>
      <c r="D182" s="30"/>
      <c r="E182" s="21"/>
      <c r="F182" s="15"/>
      <c r="G182" s="23" t="str">
        <f t="shared" si="6"/>
        <v/>
      </c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6"/>
    </row>
    <row r="183" spans="1:22" x14ac:dyDescent="0.35">
      <c r="A183" s="14"/>
      <c r="B183" s="15"/>
      <c r="C183" s="15"/>
      <c r="D183" s="30"/>
      <c r="E183" s="21"/>
      <c r="F183" s="15"/>
      <c r="G183" s="23" t="str">
        <f t="shared" si="6"/>
        <v/>
      </c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6"/>
    </row>
    <row r="184" spans="1:22" x14ac:dyDescent="0.35">
      <c r="A184" s="14"/>
      <c r="B184" s="15"/>
      <c r="C184" s="15"/>
      <c r="D184" s="30"/>
      <c r="E184" s="21"/>
      <c r="F184" s="15"/>
      <c r="G184" s="23" t="str">
        <f t="shared" si="6"/>
        <v/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6"/>
    </row>
    <row r="185" spans="1:22" x14ac:dyDescent="0.35">
      <c r="A185" s="14"/>
      <c r="B185" s="15"/>
      <c r="C185" s="15"/>
      <c r="D185" s="30"/>
      <c r="E185" s="21"/>
      <c r="F185" s="15"/>
      <c r="G185" s="23" t="str">
        <f t="shared" si="6"/>
        <v/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6"/>
    </row>
    <row r="186" spans="1:22" x14ac:dyDescent="0.35">
      <c r="A186" s="14"/>
      <c r="B186" s="15"/>
      <c r="C186" s="15"/>
      <c r="D186" s="30"/>
      <c r="E186" s="21"/>
      <c r="F186" s="15"/>
      <c r="G186" s="23" t="str">
        <f t="shared" si="6"/>
        <v/>
      </c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6"/>
    </row>
    <row r="187" spans="1:22" x14ac:dyDescent="0.35">
      <c r="A187" s="14"/>
      <c r="B187" s="15"/>
      <c r="C187" s="15"/>
      <c r="D187" s="30"/>
      <c r="E187" s="21"/>
      <c r="F187" s="15"/>
      <c r="G187" s="23" t="str">
        <f t="shared" si="6"/>
        <v/>
      </c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6"/>
    </row>
    <row r="188" spans="1:22" x14ac:dyDescent="0.35">
      <c r="A188" s="14"/>
      <c r="B188" s="15"/>
      <c r="C188" s="15"/>
      <c r="D188" s="30"/>
      <c r="E188" s="21"/>
      <c r="F188" s="15"/>
      <c r="G188" s="23" t="str">
        <f t="shared" si="6"/>
        <v/>
      </c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6"/>
    </row>
    <row r="189" spans="1:22" x14ac:dyDescent="0.35">
      <c r="A189" s="14"/>
      <c r="B189" s="15"/>
      <c r="C189" s="15"/>
      <c r="D189" s="30"/>
      <c r="E189" s="21"/>
      <c r="F189" s="15"/>
      <c r="G189" s="23" t="str">
        <f t="shared" si="6"/>
        <v/>
      </c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6"/>
    </row>
    <row r="190" spans="1:22" x14ac:dyDescent="0.35">
      <c r="A190" s="14"/>
      <c r="B190" s="15"/>
      <c r="C190" s="15"/>
      <c r="D190" s="30"/>
      <c r="E190" s="21"/>
      <c r="F190" s="15"/>
      <c r="G190" s="23" t="str">
        <f t="shared" si="6"/>
        <v/>
      </c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6"/>
    </row>
    <row r="191" spans="1:22" x14ac:dyDescent="0.35">
      <c r="A191" s="14"/>
      <c r="B191" s="15"/>
      <c r="C191" s="15"/>
      <c r="D191" s="30"/>
      <c r="E191" s="21"/>
      <c r="F191" s="15"/>
      <c r="G191" s="23" t="str">
        <f t="shared" si="6"/>
        <v/>
      </c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6"/>
    </row>
    <row r="192" spans="1:22" x14ac:dyDescent="0.35">
      <c r="A192" s="14"/>
      <c r="B192" s="15"/>
      <c r="C192" s="15"/>
      <c r="D192" s="30"/>
      <c r="E192" s="21"/>
      <c r="F192" s="15"/>
      <c r="G192" s="23" t="str">
        <f t="shared" si="6"/>
        <v/>
      </c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6"/>
    </row>
    <row r="193" spans="1:22" x14ac:dyDescent="0.35">
      <c r="A193" s="14"/>
      <c r="B193" s="15"/>
      <c r="C193" s="15"/>
      <c r="D193" s="30"/>
      <c r="E193" s="21"/>
      <c r="F193" s="15"/>
      <c r="G193" s="23" t="str">
        <f t="shared" si="6"/>
        <v/>
      </c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6"/>
    </row>
    <row r="194" spans="1:22" x14ac:dyDescent="0.35">
      <c r="A194" s="14"/>
      <c r="B194" s="15"/>
      <c r="C194" s="15"/>
      <c r="D194" s="30"/>
      <c r="E194" s="21"/>
      <c r="F194" s="15"/>
      <c r="G194" s="23" t="str">
        <f t="shared" si="6"/>
        <v/>
      </c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6"/>
    </row>
    <row r="195" spans="1:22" x14ac:dyDescent="0.35">
      <c r="A195" s="14"/>
      <c r="B195" s="15"/>
      <c r="C195" s="15"/>
      <c r="D195" s="30"/>
      <c r="E195" s="21"/>
      <c r="F195" s="15"/>
      <c r="G195" s="23" t="str">
        <f t="shared" si="6"/>
        <v/>
      </c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6"/>
    </row>
    <row r="196" spans="1:22" x14ac:dyDescent="0.35">
      <c r="A196" s="14"/>
      <c r="B196" s="15"/>
      <c r="C196" s="15"/>
      <c r="D196" s="30"/>
      <c r="E196" s="21"/>
      <c r="F196" s="15"/>
      <c r="G196" s="23" t="str">
        <f t="shared" si="6"/>
        <v/>
      </c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6"/>
    </row>
    <row r="197" spans="1:22" x14ac:dyDescent="0.35">
      <c r="A197" s="14"/>
      <c r="B197" s="15"/>
      <c r="C197" s="15"/>
      <c r="D197" s="30"/>
      <c r="E197" s="21"/>
      <c r="F197" s="15"/>
      <c r="G197" s="23" t="str">
        <f t="shared" si="6"/>
        <v/>
      </c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6"/>
    </row>
    <row r="198" spans="1:22" x14ac:dyDescent="0.35">
      <c r="A198" s="14"/>
      <c r="B198" s="15"/>
      <c r="C198" s="15"/>
      <c r="D198" s="30"/>
      <c r="E198" s="21"/>
      <c r="F198" s="15"/>
      <c r="G198" s="23" t="str">
        <f t="shared" si="6"/>
        <v/>
      </c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6"/>
    </row>
    <row r="199" spans="1:22" x14ac:dyDescent="0.35">
      <c r="A199" s="14"/>
      <c r="B199" s="15"/>
      <c r="C199" s="15"/>
      <c r="D199" s="30"/>
      <c r="E199" s="21"/>
      <c r="F199" s="15"/>
      <c r="G199" s="23" t="str">
        <f t="shared" si="6"/>
        <v/>
      </c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6"/>
    </row>
    <row r="200" spans="1:22" x14ac:dyDescent="0.35">
      <c r="A200" s="17"/>
      <c r="B200" s="18"/>
      <c r="C200" s="18"/>
      <c r="D200" s="31"/>
      <c r="E200" s="22"/>
      <c r="F200" s="18"/>
      <c r="G200" s="24" t="str">
        <f t="shared" si="6"/>
        <v/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9"/>
    </row>
  </sheetData>
  <mergeCells count="1">
    <mergeCell ref="A15:C15"/>
  </mergeCells>
  <conditionalFormatting sqref="E2:E200">
    <cfRule type="expression" dxfId="6" priority="8">
      <formula>AND(ISNUMBER($E2),$E2&lt;TODAY(),$F2&lt;&gt;"Submitted",$F2&lt;&gt;"Accepted",$F2&lt;&gt;"Rejected")</formula>
    </cfRule>
  </conditionalFormatting>
  <conditionalFormatting sqref="F2:F200">
    <cfRule type="expression" dxfId="5" priority="2">
      <formula>$F2="Planning"</formula>
    </cfRule>
    <cfRule type="expression" dxfId="4" priority="3">
      <formula>$F2="In progress"</formula>
    </cfRule>
    <cfRule type="expression" dxfId="3" priority="4">
      <formula>$F2="Submitted"</formula>
    </cfRule>
    <cfRule type="expression" dxfId="2" priority="5">
      <formula>$F2="Accepted"</formula>
    </cfRule>
    <cfRule type="expression" dxfId="1" priority="6">
      <formula>$F2="Rejected"</formula>
    </cfRule>
    <cfRule type="expression" dxfId="0" priority="7">
      <formula>$F2="Waitlisted"</formula>
    </cfRule>
  </conditionalFormatting>
  <conditionalFormatting sqref="G2:G200">
    <cfRule type="dataBar" priority="1">
      <dataBar>
        <cfvo type="min"/>
        <cfvo type="max"/>
        <color rgb="FF1F6AA5"/>
      </dataBar>
    </cfRule>
    <cfRule type="dataBar" priority="9">
      <dataBar>
        <cfvo type="min"/>
        <cfvo type="max"/>
        <color rgb="FF1F6AA5"/>
      </dataBar>
      <extLst>
        <ext xmlns:x14="http://schemas.microsoft.com/office/spreadsheetml/2009/9/main" uri="{B025F937-C7B1-47D3-B67F-A62EFF666E3E}">
          <x14:id>{97362D43-0D73-8066-C853-17EC21B0F1F5}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362D43-0D73-8066-C853-17EC21B0F1F5}">
            <x14:dataBar>
              <x14:cfvo type="min"/>
              <x14:cfvo type="max"/>
              <x14:negativeFillColor auto="1"/>
              <x14:axisColor auto="1"/>
            </x14:dataBar>
          </x14:cfRule>
          <xm:sqref>G2:G200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Source!$A$2:$A$4</xm:f>
          </x14:formula1>
          <xm:sqref>D2:D200</xm:sqref>
        </x14:dataValidation>
        <x14:dataValidation type="list" xr:uid="{00000000-0002-0000-0000-000001000000}">
          <x14:formula1>
            <xm:f>Source!$B$2:$B$7</xm:f>
          </x14:formula1>
          <xm:sqref>F2:F200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RowHeight="14.4" x14ac:dyDescent="0.3"/>
  <cols>
    <col min="1" max="2" width="20" customWidth="1"/>
  </cols>
  <sheetData>
    <row r="1" spans="1:2" x14ac:dyDescent="0.3">
      <c r="A1" s="5" t="s">
        <v>46</v>
      </c>
      <c r="B1" s="5" t="s">
        <v>47</v>
      </c>
    </row>
    <row r="2" spans="1:2" x14ac:dyDescent="0.3">
      <c r="A2" s="6" t="s">
        <v>24</v>
      </c>
      <c r="B2" s="6" t="s">
        <v>29</v>
      </c>
    </row>
    <row r="3" spans="1:2" x14ac:dyDescent="0.3">
      <c r="A3" s="6" t="s">
        <v>33</v>
      </c>
      <c r="B3" s="6" t="s">
        <v>25</v>
      </c>
    </row>
    <row r="4" spans="1:2" x14ac:dyDescent="0.3">
      <c r="A4" s="6" t="s">
        <v>43</v>
      </c>
      <c r="B4" s="6" t="s">
        <v>36</v>
      </c>
    </row>
    <row r="5" spans="1:2" x14ac:dyDescent="0.3">
      <c r="A5" s="6"/>
      <c r="B5" s="6" t="s">
        <v>48</v>
      </c>
    </row>
    <row r="6" spans="1:2" x14ac:dyDescent="0.3">
      <c r="A6" s="6"/>
      <c r="B6" s="6" t="s">
        <v>49</v>
      </c>
    </row>
    <row r="7" spans="1:2" x14ac:dyDescent="0.3">
      <c r="A7" s="6"/>
      <c r="B7" s="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8" workbookViewId="0">
      <selection activeCell="S8" sqref="S8"/>
    </sheetView>
  </sheetViews>
  <sheetFormatPr defaultRowHeight="14.4" x14ac:dyDescent="0.3"/>
  <cols>
    <col min="1" max="12" width="14" customWidth="1"/>
  </cols>
  <sheetData>
    <row r="1" spans="1:12" ht="33.6" customHeight="1" x14ac:dyDescent="0.3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9.2" customHeight="1" x14ac:dyDescent="0.3">
      <c r="A2" s="46" t="e" vm="1">
        <v>#VALUE!</v>
      </c>
      <c r="B2" s="47"/>
      <c r="C2" s="48" t="s">
        <v>53</v>
      </c>
      <c r="D2" s="48"/>
      <c r="E2" s="48"/>
      <c r="F2" s="48"/>
      <c r="G2" s="48"/>
      <c r="H2" s="48"/>
      <c r="I2" s="48"/>
      <c r="J2" s="48"/>
      <c r="K2" s="50" t="s">
        <v>65</v>
      </c>
      <c r="L2" s="47"/>
    </row>
    <row r="3" spans="1:12" x14ac:dyDescent="0.3">
      <c r="A3" s="47"/>
      <c r="B3" s="47"/>
      <c r="C3" s="49" t="s">
        <v>54</v>
      </c>
      <c r="D3" s="49"/>
      <c r="E3" s="49"/>
      <c r="F3" s="49"/>
      <c r="G3" s="49"/>
      <c r="H3" s="49"/>
      <c r="I3" s="49"/>
      <c r="J3" s="49"/>
      <c r="K3" s="51"/>
      <c r="L3" s="47"/>
    </row>
    <row r="4" spans="1:12" ht="22.35" customHeight="1" x14ac:dyDescent="0.3">
      <c r="A4" s="37" t="s">
        <v>55</v>
      </c>
      <c r="B4" s="37"/>
      <c r="C4" s="37"/>
      <c r="D4" s="40" t="s">
        <v>56</v>
      </c>
      <c r="E4" s="40"/>
      <c r="F4" s="40"/>
      <c r="G4" s="41" t="s">
        <v>36</v>
      </c>
      <c r="H4" s="41"/>
      <c r="I4" s="41"/>
      <c r="J4" s="42" t="s">
        <v>57</v>
      </c>
      <c r="K4" s="43"/>
      <c r="L4" s="43"/>
    </row>
    <row r="5" spans="1:12" ht="36.75" customHeight="1" x14ac:dyDescent="0.3">
      <c r="A5" s="38">
        <f>COUNTA(Sheet1!B2:B200)</f>
        <v>6</v>
      </c>
      <c r="B5" s="39"/>
      <c r="C5" s="39"/>
      <c r="D5" s="38">
        <f>COUNTIFS(Sheet1!B2:B200,"&lt;&gt;",Sheet1!F2:F200,"In progress")</f>
        <v>2</v>
      </c>
      <c r="E5" s="39"/>
      <c r="F5" s="39"/>
      <c r="G5" s="38">
        <f>COUNTIFS(Sheet1!B2:B200,"&lt;&gt;",Sheet1!F2:F200,"Submitted")</f>
        <v>1</v>
      </c>
      <c r="H5" s="39"/>
      <c r="I5" s="39"/>
      <c r="J5" s="44">
        <f>IFERROR(SUM(Sheet1!G2:G200)/COUNTA(Sheet1!B2:B200),0)</f>
        <v>0.2820512820512821</v>
      </c>
      <c r="K5" s="39"/>
      <c r="L5" s="39"/>
    </row>
    <row r="6" spans="1:12" ht="36.75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36.7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3">
      <c r="A8" s="34" t="s">
        <v>58</v>
      </c>
      <c r="B8" s="34"/>
      <c r="C8" s="34"/>
      <c r="D8" s="7"/>
      <c r="E8" s="34" t="s">
        <v>59</v>
      </c>
      <c r="F8" s="34"/>
      <c r="G8" s="34"/>
      <c r="H8" s="7"/>
      <c r="I8" s="35" t="s">
        <v>60</v>
      </c>
      <c r="J8" s="34"/>
      <c r="K8" s="34"/>
      <c r="L8" s="34"/>
    </row>
    <row r="9" spans="1:12" x14ac:dyDescent="0.3">
      <c r="A9" s="25" t="s">
        <v>4</v>
      </c>
      <c r="B9" s="25" t="s">
        <v>61</v>
      </c>
      <c r="C9" s="28" t="s">
        <v>62</v>
      </c>
      <c r="D9" s="7"/>
      <c r="E9" s="25" t="s">
        <v>2</v>
      </c>
      <c r="F9" s="25" t="s">
        <v>61</v>
      </c>
      <c r="G9" s="28" t="s">
        <v>62</v>
      </c>
      <c r="H9" s="7"/>
      <c r="I9" s="36" t="s">
        <v>63</v>
      </c>
      <c r="J9" s="36"/>
      <c r="K9" s="36"/>
      <c r="L9" s="36"/>
    </row>
    <row r="10" spans="1:12" x14ac:dyDescent="0.3">
      <c r="A10" s="7" t="s">
        <v>29</v>
      </c>
      <c r="B10" s="7">
        <f>COUNTIFS(Sheet1!B2:B200,"&lt;&gt;",Sheet1!F2:F200,"Planning")</f>
        <v>3</v>
      </c>
      <c r="C10" s="26">
        <f t="shared" ref="C10:C15" si="0">IFERROR(B10/$B$16,0)</f>
        <v>0.5</v>
      </c>
      <c r="D10" s="7"/>
      <c r="E10" s="7" t="s">
        <v>24</v>
      </c>
      <c r="F10" s="7">
        <f>COUNTIFS(Sheet1!B2:B200,"&lt;&gt;",Sheet1!D2:D200,"Priority")</f>
        <v>2</v>
      </c>
      <c r="G10" s="26">
        <f>IFERROR(F10/$F$13,0)</f>
        <v>0.33333333333333331</v>
      </c>
      <c r="H10" s="7"/>
      <c r="I10" s="36"/>
      <c r="J10" s="36"/>
      <c r="K10" s="36"/>
      <c r="L10" s="36"/>
    </row>
    <row r="11" spans="1:12" x14ac:dyDescent="0.3">
      <c r="A11" s="7" t="s">
        <v>25</v>
      </c>
      <c r="B11" s="7">
        <f>COUNTIFS(Sheet1!B2:B200,"&lt;&gt;",Sheet1!F2:F200,"In progress")</f>
        <v>2</v>
      </c>
      <c r="C11" s="26">
        <f t="shared" si="0"/>
        <v>0.33333333333333331</v>
      </c>
      <c r="D11" s="7"/>
      <c r="E11" s="7" t="s">
        <v>33</v>
      </c>
      <c r="F11" s="7">
        <f>COUNTIFS(Sheet1!B2:B200,"&lt;&gt;",Sheet1!D2:D200,"Target")</f>
        <v>3</v>
      </c>
      <c r="G11" s="26">
        <f>IFERROR(F11/$F$13,0)</f>
        <v>0.5</v>
      </c>
      <c r="H11" s="7"/>
      <c r="I11" s="36"/>
      <c r="J11" s="36"/>
      <c r="K11" s="36"/>
      <c r="L11" s="36"/>
    </row>
    <row r="12" spans="1:12" x14ac:dyDescent="0.3">
      <c r="A12" s="7" t="s">
        <v>36</v>
      </c>
      <c r="B12" s="7">
        <f>COUNTIFS(Sheet1!B2:B200,"&lt;&gt;",Sheet1!F2:F200,"Submitted")</f>
        <v>1</v>
      </c>
      <c r="C12" s="26">
        <f t="shared" si="0"/>
        <v>0.16666666666666666</v>
      </c>
      <c r="D12" s="7"/>
      <c r="E12" s="27" t="s">
        <v>43</v>
      </c>
      <c r="F12" s="27">
        <f>COUNTIFS(Sheet1!B2:B200,"&lt;&gt;",Sheet1!D2:D200,"Safety")</f>
        <v>1</v>
      </c>
      <c r="G12" s="29">
        <f>IFERROR(F12/$F$13,0)</f>
        <v>0.16666666666666666</v>
      </c>
      <c r="H12" s="7"/>
      <c r="I12" s="36"/>
      <c r="J12" s="36"/>
      <c r="K12" s="36"/>
      <c r="L12" s="36"/>
    </row>
    <row r="13" spans="1:12" x14ac:dyDescent="0.3">
      <c r="A13" s="7" t="s">
        <v>48</v>
      </c>
      <c r="B13" s="7">
        <f>COUNTIFS(Sheet1!B2:B200,"&lt;&gt;",Sheet1!F2:F200,"Accepted")</f>
        <v>0</v>
      </c>
      <c r="C13" s="26">
        <f t="shared" si="0"/>
        <v>0</v>
      </c>
      <c r="D13" s="7"/>
      <c r="E13" s="27" t="s">
        <v>64</v>
      </c>
      <c r="F13" s="27">
        <f>SUM(F10:F12)</f>
        <v>6</v>
      </c>
      <c r="G13" s="27"/>
      <c r="H13" s="7"/>
      <c r="I13" s="36"/>
      <c r="J13" s="36"/>
      <c r="K13" s="36"/>
      <c r="L13" s="36"/>
    </row>
    <row r="14" spans="1:12" x14ac:dyDescent="0.3">
      <c r="A14" s="7" t="s">
        <v>49</v>
      </c>
      <c r="B14" s="7">
        <f>COUNTIFS(Sheet1!B2:B200,"&lt;&gt;",Sheet1!F2:F200,"Rejected")</f>
        <v>0</v>
      </c>
      <c r="C14" s="26">
        <f t="shared" si="0"/>
        <v>0</v>
      </c>
      <c r="D14" s="7"/>
      <c r="E14" s="7"/>
      <c r="F14" s="7"/>
      <c r="G14" s="7"/>
      <c r="H14" s="7"/>
      <c r="I14" s="36"/>
      <c r="J14" s="36"/>
      <c r="K14" s="36"/>
      <c r="L14" s="36"/>
    </row>
    <row r="15" spans="1:12" x14ac:dyDescent="0.3">
      <c r="A15" s="27" t="s">
        <v>50</v>
      </c>
      <c r="B15" s="27">
        <f>COUNTIFS(Sheet1!B2:B200,"&lt;&gt;",Sheet1!F2:F200,"Waitlisted")</f>
        <v>0</v>
      </c>
      <c r="C15" s="29">
        <f t="shared" si="0"/>
        <v>0</v>
      </c>
      <c r="D15" s="7"/>
      <c r="E15" s="7"/>
      <c r="F15" s="7"/>
      <c r="G15" s="7"/>
      <c r="H15" s="7"/>
      <c r="I15" s="36"/>
      <c r="J15" s="36"/>
      <c r="K15" s="36"/>
      <c r="L15" s="36"/>
    </row>
    <row r="16" spans="1:12" x14ac:dyDescent="0.3">
      <c r="A16" s="27" t="s">
        <v>64</v>
      </c>
      <c r="B16" s="27">
        <f>SUM(B10:B15)</f>
        <v>6</v>
      </c>
      <c r="C16" s="27"/>
      <c r="D16" s="7"/>
      <c r="E16" s="7"/>
      <c r="F16" s="7"/>
      <c r="G16" s="7"/>
      <c r="H16" s="7"/>
      <c r="I16" s="36"/>
      <c r="J16" s="36"/>
      <c r="K16" s="36"/>
      <c r="L16" s="36"/>
    </row>
    <row r="17" spans="1:12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</sheetData>
  <mergeCells count="17">
    <mergeCell ref="A1:L1"/>
    <mergeCell ref="A2:B3"/>
    <mergeCell ref="C2:J2"/>
    <mergeCell ref="C3:J3"/>
    <mergeCell ref="K2:L3"/>
    <mergeCell ref="A8:C8"/>
    <mergeCell ref="E8:G8"/>
    <mergeCell ref="I8:L8"/>
    <mergeCell ref="I9:L16"/>
    <mergeCell ref="A4:C4"/>
    <mergeCell ref="A5:C7"/>
    <mergeCell ref="D4:F4"/>
    <mergeCell ref="D5:F7"/>
    <mergeCell ref="G4:I4"/>
    <mergeCell ref="G5:I7"/>
    <mergeCell ref="J4:L4"/>
    <mergeCell ref="J5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Source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Jewell</dc:creator>
  <cp:lastModifiedBy>Samantha Jewell</cp:lastModifiedBy>
  <dcterms:created xsi:type="dcterms:W3CDTF">2026-05-08T23:20:45Z</dcterms:created>
  <dcterms:modified xsi:type="dcterms:W3CDTF">2026-05-22T18:56:06Z</dcterms:modified>
</cp:coreProperties>
</file>